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23" documentId="13_ncr:1_{F6CB121F-512D-4AA6-A0C1-0FB36C537598}" xr6:coauthVersionLast="47" xr6:coauthVersionMax="47" xr10:uidLastSave="{11B1BAB7-4367-4927-9805-D23F9B059189}"/>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<sst xmlns="http://schemas.openxmlformats.org/spreadsheetml/2006/main" count="178584" uniqueCount="39077">
  <si>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</si>
  <si>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</si>
  <si>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</si>
  <si>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</si>
  <si>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</si>
  <si>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</si>
  <si>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</si>
  <si>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</si>
  <si>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</si>
  <si>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</si>
  <si>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</si>
  <si>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</si>
  <si>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</si>
  <si>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</si>
  <si>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</si>
  <si>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</si>
  <si>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</si>
  <si>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</si>
  <si>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</si>
  <si>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</si>
  <si>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</si>
  <si>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</si>
  <si>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</si>
  <si>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</si>
  <si>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</si>
  <si>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</si>
  <si>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</si>
  <si>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</si>
  <si>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</si>
  <si>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</si>
  <si>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</si>
  <si>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</si>
  <si>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</si>
  <si>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</si>
  <si>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</si>
  <si>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</si>
  <si>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</si>
  <si>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</si>
  <si>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</si>
  <si>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</si>
  <si>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</si>
  <si>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</si>
  <si>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</si>
  <si>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</si>
  <si>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</si>
  <si>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</si>
  <si>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</si>
  <si>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</si>
  <si>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</si>
  <si>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</si>
  <si>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</si>
  <si>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</si>
  <si>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</si>
  <si>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</si>
  <si>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</si>
  <si>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</si>
  <si>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</si>
  <si>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</si>
  <si>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</si>
  <si>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</si>
  <si>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</si>
  <si>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</si>
  <si>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</si>
  <si>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</si>
  <si>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</si>
  <si>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</si>
  <si>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</si>
  <si>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</si>
  <si>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</si>
  <si>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</si>
  <si>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</si>
  <si>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</si>
  <si>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</si>
  <si>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</si>
  <si>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</si>
  <si>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</si>
  <si>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</si>
  <si>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</si>
  <si>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</si>
  <si>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</si>
  <si>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</si>
  <si>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</si>
  <si>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</si>
  <si>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</si>
  <si>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</si>
  <si>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</si>
  <si>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</si>
  <si>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</si>
  <si>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</si>
  <si>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</si>
  <si>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</si>
  <si>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</si>
  <si>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</si>
  <si>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</si>
  <si>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</si>
  <si>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</si>
  <si>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</si>
  <si>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</si>
  <si>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</si>
  <si>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</si>
  <si>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</si>
  <si>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</si>
  <si>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</si>
  <si>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</si>
  <si>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</si>
  <si>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</si>
  <si>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</si>
  <si>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</si>
  <si>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</si>
  <si>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</si>
  <si>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</si>
  <si>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</si>
  <si>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</si>
  <si>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</si>
  <si>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</si>
  <si>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</si>
  <si>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</si>
  <si>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</si>
  <si>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</si>
  <si>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</si>
  <si>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</si>
  <si>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</si>
  <si>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</si>
  <si>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</si>
  <si>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</si>
  <si>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</si>
  <si>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</si>
  <si>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</si>
  <si>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</si>
  <si>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</si>
  <si>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</si>
  <si>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</si>
  <si>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</si>
  <si>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</si>
  <si>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</si>
  <si>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</si>
  <si>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</si>
  <si>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</si>
  <si>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</si>
  <si>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</si>
  <si>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</si>
  <si>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</si>
  <si>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</si>
  <si>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</si>
  <si>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</si>
  <si>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</si>
  <si>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</si>
  <si>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</si>
  <si>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</si>
  <si>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</si>
  <si>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</si>
  <si>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</si>
  <si>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</si>
  <si>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</si>
  <si>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</si>
  <si>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</si>
  <si>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</si>
  <si>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</si>
  <si>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</si>
  <si>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</si>
  <si>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</si>
  <si>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</si>
  <si>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</si>
  <si>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</si>
  <si>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</si>
  <si>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</si>
  <si>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</si>
  <si>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</si>
  <si>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</si>
  <si>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</si>
  <si>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</si>
  <si>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</si>
  <si>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</si>
  <si>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</si>
  <si>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</si>
  <si>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</si>
  <si>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</si>
  <si>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</si>
  <si>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</si>
  <si>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</si>
  <si>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</si>
  <si>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</si>
  <si>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</si>
  <si>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</si>
  <si>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</si>
  <si>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</si>
  <si>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</si>
  <si>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</si>
  <si>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</si>
  <si>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</si>
  <si>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</si>
  <si>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</si>
  <si>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</si>
  <si>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</si>
  <si>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</si>
  <si>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</si>
  <si>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</si>
  <si>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</si>
  <si>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</si>
  <si>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</si>
  <si>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</si>
  <si>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</si>
  <si>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</si>
  <si>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</si>
  <si>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</si>
  <si>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</si>
  <si>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</si>
  <si>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</si>
  <si>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</si>
  <si>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</si>
  <si>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</si>
  <si>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</si>
  <si>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</si>
  <si>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</si>
  <si>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</si>
  <si>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</si>
  <si>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</si>
  <si>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</si>
  <si>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</si>
  <si>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</si>
  <si>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</si>
  <si>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</si>
  <si>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</si>
  <si>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</si>
  <si>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</si>
  <si>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</si>
  <si>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</si>
  <si>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</si>
  <si>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</si>
  <si>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</si>
  <si>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</si>
  <si>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</si>
  <si>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</si>
  <si>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</si>
  <si>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</si>
  <si>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</si>
  <si>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</si>
  <si>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</si>
  <si>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</si>
  <si>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</si>
  <si>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</si>
  <si>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</si>
  <si>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</si>
  <si>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</si>
  <si>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</si>
  <si>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</si>
  <si>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</si>
  <si>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</si>
  <si>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</si>
  <si>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</si>
  <si>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</si>
  <si>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</si>
  <si>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</si>
  <si>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</si>
  <si>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</si>
  <si>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</si>
  <si>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</si>
  <si>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</si>
  <si>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</si>
  <si>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</si>
  <si>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</si>
  <si>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</si>
  <si>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</si>
  <si>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</si>
  <si>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</si>
  <si>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</si>
  <si>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</si>
  <si>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</si>
  <si>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</si>
  <si>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</si>
  <si>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</si>
  <si>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</si>
  <si>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</si>
  <si>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</si>
  <si>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</si>
  <si>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</si>
  <si>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</si>
  <si>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</si>
  <si>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</si>
  <si>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</si>
  <si>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</si>
  <si>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</si>
  <si>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</si>
  <si>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</si>
  <si>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</si>
  <si>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</si>
  <si>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</si>
  <si>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</si>
  <si>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</si>
  <si>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</si>
  <si>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</si>
  <si>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</si>
  <si>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</si>
  <si>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</si>
  <si>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</si>
  <si>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</si>
  <si>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</si>
  <si>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</si>
  <si>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</si>
  <si>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</si>
  <si>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</si>
  <si>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</si>
  <si>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</si>
  <si>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</si>
  <si>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</si>
  <si>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</si>
  <si>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</si>
  <si>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</si>
  <si>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</si>
  <si>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</si>
  <si>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</si>
  <si>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</si>
  <si>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</si>
  <si>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</si>
  <si>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</si>
  <si>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</si>
  <si>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</si>
  <si>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</si>
  <si>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</si>
  <si>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</si>
  <si>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</si>
  <si>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</si>
  <si>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</si>
  <si>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</si>
  <si>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</si>
  <si>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</si>
  <si>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</si>
  <si>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</si>
  <si>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</si>
  <si>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</si>
  <si>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</si>
  <si>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</si>
  <si>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</si>
  <si>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</si>
  <si>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</si>
  <si>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</si>
  <si>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</si>
  <si>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</si>
  <si>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</si>
  <si>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</si>
  <si>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</si>
  <si>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</si>
  <si>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</si>
  <si>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</si>
  <si>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</si>
  <si>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</si>
  <si>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</si>
  <si>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</si>
  <si>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</si>
  <si>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</si>
  <si>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</si>
  <si>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</si>
  <si>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</si>
  <si>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</si>
  <si>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</si>
  <si>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</si>
  <si>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</si>
  <si>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</si>
  <si>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</si>
  <si>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</si>
  <si>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</si>
  <si>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</si>
  <si>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</si>
  <si>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</si>
  <si>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</si>
  <si>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</si>
  <si>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</si>
  <si>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</si>
  <si>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</si>
  <si>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</si>
  <si>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</si>
  <si>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</si>
  <si>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</si>
  <si>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</si>
  <si>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</si>
  <si>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</si>
  <si>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</si>
  <si>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</si>
  <si>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</si>
  <si>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</si>
  <si>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</si>
  <si>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</si>
  <si>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</si>
  <si>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</si>
  <si>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</si>
  <si>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</si>
  <si>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</si>
  <si>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</si>
  <si>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</si>
  <si>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</si>
  <si>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</si>
  <si>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</si>
  <si>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</si>
  <si>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</si>
  <si>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</si>
  <si>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</si>
  <si>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</si>
  <si>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</si>
  <si>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</si>
  <si>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</si>
  <si>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</si>
  <si>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</si>
  <si>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</si>
  <si>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</si>
  <si>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</si>
  <si>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</si>
  <si>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</si>
  <si>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</si>
  <si>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</si>
  <si>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</si>
  <si>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</si>
  <si>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</si>
  <si>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</si>
  <si>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</si>
  <si>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</si>
  <si>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</si>
  <si>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</si>
  <si>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</si>
  <si>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</si>
  <si>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</si>
  <si>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</si>
  <si>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</si>
  <si>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</si>
  <si>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</si>
  <si>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</si>
  <si>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</si>
  <si>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</si>
  <si>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</si>
  <si>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</si>
  <si>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</si>
  <si>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</si>
  <si>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</si>
  <si>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</si>
  <si>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</si>
  <si>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</si>
  <si>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</si>
  <si>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</si>
  <si>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</si>
  <si>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</si>
  <si>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</si>
  <si>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</si>
  <si>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</si>
  <si>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</si>
  <si>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</si>
  <si>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</si>
  <si>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</si>
  <si>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</si>
  <si>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</si>
  <si>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</si>
  <si>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</si>
  <si>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</si>
  <si>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</si>
  <si>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</si>
  <si>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</si>
  <si>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</si>
  <si>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</si>
  <si>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</si>
  <si>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</si>
  <si>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</si>
  <si>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</si>
  <si>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</si>
  <si>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</si>
  <si>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</si>
  <si>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</si>
  <si>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</si>
  <si>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</si>
  <si>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</si>
  <si>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</si>
  <si>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</si>
  <si>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</si>
  <si>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</si>
  <si>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</si>
  <si>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</si>
  <si>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</si>
  <si>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</si>
  <si>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</si>
  <si>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</si>
  <si>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</si>
  <si>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</si>
  <si>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</si>
  <si>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</si>
  <si>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</si>
  <si>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</si>
  <si>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</si>
  <si>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</si>
  <si>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</si>
  <si>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</si>
  <si>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</si>
  <si>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</si>
  <si>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</si>
  <si>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</si>
  <si>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</si>
  <si>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</si>
  <si>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</si>
  <si>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</si>
  <si>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</si>
  <si>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</si>
  <si>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</si>
  <si>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</si>
  <si>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</si>
  <si>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</si>
  <si>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</si>
  <si>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</si>
  <si>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</si>
  <si>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</si>
  <si>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</si>
  <si>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</si>
  <si>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</si>
  <si>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</si>
  <si>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</si>
  <si>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</si>
  <si>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</si>
  <si>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</si>
  <si>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</si>
  <si>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</si>
  <si>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</si>
  <si>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</si>
  <si>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</si>
  <si>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</si>
  <si>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</si>
  <si>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</si>
  <si>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</si>
  <si>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</si>
  <si>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</si>
  <si>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</si>
  <si>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</si>
  <si>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</si>
  <si>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</si>
  <si>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</si>
  <si>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</si>
  <si>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</si>
  <si>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</si>
  <si>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</si>
  <si>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</si>
  <si>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</si>
  <si>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</si>
  <si>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</si>
  <si>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</si>
  <si>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</si>
  <si>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</si>
  <si>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</si>
  <si>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</si>
  <si>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</si>
  <si>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</si>
  <si>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</si>
  <si>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</si>
  <si>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</si>
  <si>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</si>
  <si>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</si>
  <si>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</si>
  <si>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</si>
  <si>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</si>
  <si>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</si>
  <si>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</si>
  <si>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</si>
  <si>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</si>
  <si>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</si>
  <si>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</si>
  <si>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</si>
  <si>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</si>
  <si>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</si>
  <si>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</si>
  <si>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</si>
  <si>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</si>
  <si>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</si>
  <si>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</si>
  <si>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</si>
  <si>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</si>
  <si>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</si>
  <si>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</si>
  <si>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</si>
  <si>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</si>
  <si>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</si>
  <si>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</si>
  <si>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</si>
  <si>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</si>
  <si>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</si>
  <si>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</si>
  <si>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</si>
  <si>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</si>
  <si>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</si>
  <si>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</si>
  <si>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</si>
  <si>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</si>
  <si>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</si>
  <si>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</si>
  <si>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</si>
  <si>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</si>
  <si>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</si>
  <si>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</si>
  <si>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</si>
  <si>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</si>
  <si>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</si>
  <si>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</si>
  <si>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</si>
  <si>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</si>
  <si>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</si>
  <si>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</si>
  <si>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</si>
  <si>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</si>
  <si>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</si>
  <si>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</si>
  <si>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</si>
  <si>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</si>
  <si>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</si>
  <si>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</si>
  <si>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</si>
  <si>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</si>
  <si>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</si>
  <si>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</si>
  <si>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</si>
  <si>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</si>
  <si>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</si>
  <si>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</si>
  <si>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</si>
  <si>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</si>
  <si>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</si>
  <si>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</si>
  <si>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</si>
  <si>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</si>
  <si>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</si>
  <si>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</si>
  <si>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</si>
  <si>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</si>
  <si>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</si>
  <si>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</si>
  <si>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</si>
  <si>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</si>
  <si>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</si>
  <si>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</si>
  <si>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</si>
  <si>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</si>
  <si>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</si>
  <si>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</si>
  <si>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</si>
  <si>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</si>
  <si>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</si>
  <si>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</si>
  <si>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</si>
  <si>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</si>
  <si>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</si>
  <si>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</si>
  <si>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</si>
  <si>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</si>
  <si>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</si>
  <si>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</si>
  <si>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</si>
  <si>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</si>
  <si>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</si>
  <si>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</si>
  <si>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</si>
  <si>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</si>
  <si>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</si>
  <si>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</si>
  <si>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</si>
  <si>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</si>
  <si>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</si>
  <si>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</si>
  <si>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</si>
  <si>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</si>
  <si>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</si>
  <si>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</si>
  <si>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</si>
  <si>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</si>
  <si>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</si>
  <si>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</si>
  <si>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</si>
  <si>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</si>
  <si>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</si>
  <si>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</si>
  <si>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</si>
  <si>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</si>
  <si>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</si>
  <si>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</si>
  <si>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</si>
  <si>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</si>
  <si>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</si>
  <si>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</si>
  <si>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</si>
  <si>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</si>
  <si>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</si>
  <si>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</si>
  <si>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</si>
  <si>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</si>
  <si>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</si>
  <si>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</si>
  <si>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</si>
  <si>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</si>
  <si>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</si>
  <si>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</si>
  <si>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</si>
  <si>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</si>
  <si>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</si>
  <si>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</si>
  <si>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</si>
  <si>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</si>
  <si>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</si>
  <si>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</si>
  <si>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</si>
  <si>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</si>
  <si>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</si>
  <si>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</si>
  <si>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</si>
  <si>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</si>
  <si>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</si>
  <si>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</si>
  <si>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</si>
  <si>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</si>
  <si>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</si>
  <si>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</si>
  <si>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</si>
  <si>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</si>
  <si>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</si>
  <si>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</si>
  <si>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</si>
  <si>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</si>
  <si>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</si>
  <si>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</si>
  <si>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</si>
  <si>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</si>
  <si>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</si>
  <si>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</si>
  <si>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</si>
  <si>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</si>
  <si>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</si>
  <si>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</si>
  <si>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</si>
  <si>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</si>
  <si>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</si>
  <si>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</si>
  <si>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</si>
  <si>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</si>
  <si>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</si>
  <si>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</si>
  <si>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</si>
  <si>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</si>
  <si>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</si>
  <si>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</si>
  <si>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</si>
  <si>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</si>
  <si>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</si>
  <si>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</si>
  <si>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</si>
  <si>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</si>
  <si>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</si>
  <si>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</si>
  <si>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</si>
  <si>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</si>
  <si>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</si>
  <si>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</si>
  <si>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</si>
  <si>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</si>
  <si>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</si>
  <si>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</si>
  <si>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</si>
  <si>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</si>
  <si>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</si>
  <si>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</si>
  <si>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</si>
  <si>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</si>
  <si>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</si>
  <si>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</si>
  <si>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</si>
  <si>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</si>
  <si>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</si>
  <si>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</si>
  <si>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</si>
  <si>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</si>
  <si>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</si>
  <si>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</si>
  <si>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</si>
  <si>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</si>
  <si>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</si>
  <si>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</si>
  <si>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</si>
  <si>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</si>
  <si>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</si>
  <si>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</si>
  <si>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</si>
  <si>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</si>
  <si>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</si>
  <si>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</si>
  <si>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</si>
  <si>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</si>
  <si>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</si>
  <si>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</si>
  <si>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</si>
  <si>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</si>
  <si>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</si>
  <si>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</si>
  <si>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</si>
  <si>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</si>
  <si>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</si>
  <si>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</si>
  <si>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</si>
  <si>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</si>
  <si>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</si>
  <si>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</si>
  <si>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</si>
  <si>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</si>
  <si>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</si>
  <si>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</si>
  <si>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</si>
  <si>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</si>
  <si>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</si>
  <si>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</si>
  <si>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</si>
  <si>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</si>
  <si>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</si>
  <si>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</si>
  <si>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</si>
  <si>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</si>
  <si>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</si>
  <si>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</si>
  <si>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</si>
  <si>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</si>
  <si>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</si>
  <si>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</si>
  <si>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</si>
  <si>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</si>
  <si>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</si>
  <si>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</si>
  <si>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</si>
  <si>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</si>
  <si>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</si>
  <si>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</si>
  <si>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</si>
  <si>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</si>
  <si>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</si>
  <si>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</si>
  <si>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</si>
  <si>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</si>
  <si>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</si>
  <si>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</si>
  <si>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</si>
  <si>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</si>
  <si>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</si>
  <si>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</si>
  <si>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</si>
  <si>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</si>
  <si>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</si>
  <si>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</si>
  <si>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</si>
  <si>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</si>
  <si>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</si>
  <si>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</si>
  <si>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</si>
  <si>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</si>
  <si>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</si>
  <si>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</si>
  <si>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</si>
  <si>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</si>
  <si>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</si>
  <si>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</si>
  <si>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</si>
  <si>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</si>
  <si>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</si>
  <si>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</si>
  <si>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</si>
  <si>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</si>
  <si>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</si>
  <si>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</si>
  <si>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</si>
  <si>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</si>
  <si>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</si>
  <si>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</si>
  <si>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</si>
  <si>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</si>
  <si>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</si>
  <si>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</si>
  <si>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</si>
  <si>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</si>
  <si>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</si>
  <si>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</si>
  <si>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</si>
  <si>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</si>
  <si>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</si>
  <si>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</si>
  <si>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</si>
  <si>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</si>
  <si>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</si>
  <si>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</si>
  <si>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</si>
  <si>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</si>
  <si>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</si>
  <si>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</si>
  <si>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</si>
  <si>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</si>
  <si>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</si>
  <si>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</si>
  <si>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</si>
  <si>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</si>
  <si>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</si>
  <si>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</si>
  <si>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</si>
  <si>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</si>
  <si>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</si>
  <si>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</si>
  <si>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</si>
  <si>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</si>
  <si>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</si>
  <si>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</si>
  <si>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</si>
  <si>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</si>
  <si>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</si>
  <si>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</si>
  <si>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</si>
  <si>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</si>
  <si>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</si>
  <si>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</si>
  <si>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</si>
  <si>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</si>
  <si>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</si>
  <si>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</si>
  <si>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</si>
  <si>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</si>
  <si>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</si>
  <si>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</si>
  <si>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</si>
  <si>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</si>
  <si>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</si>
  <si>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</si>
  <si>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</si>
  <si>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</si>
  <si>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</si>
  <si>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</si>
  <si>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</si>
  <si>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</si>
  <si>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</si>
  <si>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</si>
  <si>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</si>
  <si>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</si>
  <si>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</si>
  <si>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</si>
  <si>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</si>
  <si>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</si>
  <si>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</si>
  <si>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</si>
  <si>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</si>
  <si>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</si>
  <si>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</si>
  <si>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</si>
  <si>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</si>
  <si>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</si>
  <si>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</si>
  <si>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</si>
  <si>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</si>
  <si>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</si>
  <si>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</si>
  <si>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</si>
  <si>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</si>
  <si>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</si>
  <si>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</si>
  <si>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</si>
  <si>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</si>
  <si>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</si>
  <si>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</si>
  <si>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</si>
  <si>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</si>
  <si>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</si>
  <si>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</si>
  <si>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</si>
  <si>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</si>
  <si>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</si>
  <si>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</si>
  <si>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</si>
  <si>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</si>
  <si>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</si>
  <si>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</si>
  <si>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</si>
  <si>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</si>
  <si>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</si>
  <si>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</si>
  <si>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</si>
  <si>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</si>
  <si>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</si>
  <si>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</si>
  <si>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</si>
  <si>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</si>
  <si>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</si>
  <si>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</si>
  <si>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</si>
  <si>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</si>
  <si>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</si>
  <si>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</si>
  <si>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</si>
  <si>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</si>
  <si>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</si>
  <si>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</si>
  <si>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</si>
  <si>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</si>
  <si>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</si>
  <si>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</si>
  <si>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</si>
  <si>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</si>
  <si>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</si>
  <si>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</si>
  <si>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</si>
  <si>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</si>
  <si>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</si>
  <si>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</si>
  <si>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</si>
  <si>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</si>
  <si>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</si>
  <si>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</si>
  <si>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</si>
  <si>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</si>
  <si>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</si>
  <si>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</si>
  <si>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</si>
  <si>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</si>
  <si>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</si>
  <si>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</si>
  <si>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</si>
  <si>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</si>
  <si>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</si>
  <si>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</si>
  <si>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</si>
  <si>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</si>
  <si>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</si>
  <si>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</si>
  <si>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</si>
  <si>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</si>
  <si>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</si>
  <si>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</si>
  <si>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</si>
  <si>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</si>
  <si>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</si>
  <si>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</si>
  <si>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</si>
  <si>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</si>
  <si>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</si>
  <si>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</si>
  <si>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</si>
  <si>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</si>
  <si>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</si>
  <si>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</si>
  <si>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</si>
  <si>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</si>
  <si>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</si>
  <si>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</si>
  <si>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</si>
  <si>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</si>
  <si>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</si>
  <si>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</si>
  <si>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</si>
  <si>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</si>
  <si>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</si>
  <si>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</si>
  <si>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</si>
  <si>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</si>
  <si>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</si>
  <si>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</si>
  <si>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</si>
  <si>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</si>
  <si>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</si>
  <si>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</si>
  <si>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</si>
  <si>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</si>
  <si>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</si>
  <si>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</si>
  <si>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</si>
  <si>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</si>
  <si>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</si>
  <si>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</si>
  <si>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</si>
  <si>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</si>
  <si>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</si>
  <si>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</si>
  <si>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</si>
  <si>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</si>
  <si>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</si>
  <si>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</si>
  <si>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</si>
  <si>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</si>
  <si>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</si>
  <si>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</si>
  <si>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</si>
  <si>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</si>
  <si>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</si>
  <si>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</si>
  <si>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</si>
  <si>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</si>
  <si>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</si>
  <si>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</si>
  <si>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</si>
  <si>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</si>
  <si>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</si>
  <si>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</si>
  <si>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</si>
  <si>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</si>
  <si>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</si>
  <si>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</si>
  <si>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</si>
  <si>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</si>
  <si>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</si>
  <si>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</si>
  <si>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</si>
  <si>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</si>
  <si>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</si>
  <si>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</si>
  <si>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</si>
  <si>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</si>
  <si>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</si>
  <si>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</si>
  <si>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</si>
  <si>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</si>
  <si>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</si>
  <si>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</si>
  <si>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</si>
  <si>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</si>
  <si>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</si>
  <si>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</si>
  <si>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</si>
  <si>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</si>
  <si>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</si>
  <si>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</si>
  <si>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</si>
  <si>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</si>
  <si>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</si>
  <si>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</si>
  <si>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</si>
  <si>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</si>
  <si>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</si>
  <si>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</si>
  <si>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</si>
  <si>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</si>
  <si>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</si>
  <si>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</si>
  <si>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</si>
  <si>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</si>
  <si>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</si>
  <si>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</si>
  <si>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</si>
  <si>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</si>
  <si>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</si>
  <si>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</si>
  <si>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</si>
  <si>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</si>
  <si>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</si>
  <si>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</si>
  <si>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</si>
  <si>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</si>
  <si>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</si>
  <si>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</si>
  <si>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</si>
  <si>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</si>
  <si>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</si>
  <si>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</si>
  <si>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</si>
  <si>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</si>
  <si>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</si>
  <si>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</si>
  <si>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</si>
  <si>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</si>
  <si>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</si>
  <si>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</si>
  <si>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</si>
  <si>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</si>
  <si>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</si>
  <si>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</si>
  <si>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</si>
  <si>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</si>
  <si>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</si>
  <si>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</si>
  <si>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</si>
  <si>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</si>
  <si>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</si>
  <si>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</si>
  <si>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</si>
  <si>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</si>
  <si>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</si>
  <si>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</si>
  <si>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</si>
  <si>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</si>
  <si>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</si>
  <si>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</si>
  <si>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</si>
  <si>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</si>
  <si>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</si>
  <si>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</si>
  <si>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</si>
  <si>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</si>
  <si>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</si>
  <si>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</si>
  <si>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</si>
  <si>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</si>
  <si>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</si>
  <si>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</si>
  <si>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</si>
  <si>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</si>
  <si>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</si>
  <si>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</si>
  <si>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</si>
  <si>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</si>
  <si>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</si>
  <si>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</si>
  <si>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</si>
  <si>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</si>
  <si>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</si>
  <si>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</si>
  <si>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</si>
  <si>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</si>
  <si>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</si>
  <si>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</si>
  <si>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</si>
  <si>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</si>
  <si>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</si>
  <si>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</si>
  <si>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</si>
  <si>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</si>
  <si>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</si>
  <si>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</si>
  <si>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</si>
  <si>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</si>
  <si>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</si>
  <si>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</si>
  <si>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</si>
  <si>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</si>
  <si>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</si>
  <si>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</si>
  <si>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</si>
  <si>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</si>
  <si>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</si>
  <si>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</si>
  <si>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</si>
  <si>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</si>
  <si>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</si>
  <si>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</si>
  <si>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</si>
  <si>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</si>
  <si>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</si>
  <si>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</si>
  <si>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</si>
  <si>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</si>
  <si>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</si>
  <si>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</si>
  <si>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</si>
  <si>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</si>
  <si>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</si>
  <si>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</si>
  <si>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</si>
  <si>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</si>
  <si>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</si>
  <si>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</si>
  <si>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</si>
  <si>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</si>
  <si>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</si>
  <si>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</si>
  <si>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</si>
  <si>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</si>
  <si>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</si>
  <si>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</si>
  <si>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</si>
  <si>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</si>
  <si>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</si>
  <si>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</si>
  <si>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</si>
  <si>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</si>
  <si>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</si>
  <si>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</si>
  <si>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</si>
  <si>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</si>
  <si>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</si>
  <si>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</si>
  <si>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</si>
  <si>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</si>
  <si>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</si>
  <si>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</si>
  <si>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</si>
  <si>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</si>
  <si>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</si>
  <si>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</si>
  <si>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</si>
  <si>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</si>
  <si>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</si>
  <si>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</si>
  <si>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</si>
  <si>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</si>
  <si>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</si>
  <si>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</si>
  <si>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</si>
  <si>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</si>
  <si>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</si>
  <si>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</si>
  <si>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</si>
  <si>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</si>
  <si>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</si>
  <si>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</si>
  <si>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</si>
  <si>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</si>
  <si>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</si>
  <si>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</si>
  <si>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</si>
  <si>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</si>
  <si>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</si>
  <si>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</si>
  <si>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</si>
  <si>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</si>
  <si>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</si>
  <si>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</si>
  <si>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</si>
  <si>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</si>
  <si>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</si>
  <si>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</si>
  <si>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</si>
  <si>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</si>
  <si>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</si>
  <si>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</si>
  <si>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</si>
  <si>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</si>
  <si>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</si>
  <si>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</si>
  <si>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</si>
  <si>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</si>
  <si>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</si>
  <si>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</si>
  <si>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</si>
  <si>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</si>
  <si>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</si>
  <si>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</si>
  <si>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</si>
  <si>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</si>
  <si>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</si>
  <si>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</si>
  <si>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</si>
  <si>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</si>
  <si>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</si>
  <si>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</si>
  <si>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</si>
  <si>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</si>
  <si>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</si>
  <si>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</si>
  <si>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</si>
  <si>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</si>
  <si>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</si>
  <si>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</si>
  <si>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</si>
  <si>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</si>
  <si>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</si>
  <si>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</si>
  <si>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</si>
  <si>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</si>
  <si>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</si>
  <si>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</si>
  <si>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</si>
  <si>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</si>
  <si>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</si>
  <si>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</si>
  <si>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</si>
  <si>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</si>
  <si>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</si>
  <si>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</si>
  <si>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</si>
  <si>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</si>
  <si>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</si>
  <si>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</si>
  <si>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</si>
  <si>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</si>
  <si>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</si>
  <si>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</si>
  <si>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</si>
  <si>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</si>
  <si>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</si>
  <si>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</si>
  <si>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</si>
  <si>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</si>
  <si>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</si>
  <si>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</si>
  <si>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</si>
  <si>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</si>
  <si>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</si>
  <si>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</si>
  <si>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</si>
  <si>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</si>
  <si>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</si>
  <si>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</si>
  <si>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</si>
  <si>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</si>
  <si>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</si>
  <si>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</si>
  <si>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</si>
  <si>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</si>
  <si>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</si>
  <si>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</si>
  <si>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</si>
  <si>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</si>
  <si>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</si>
  <si>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</si>
  <si>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</si>
  <si>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</si>
  <si>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</si>
  <si>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</si>
  <si>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</si>
  <si>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</si>
  <si>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</si>
  <si>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</si>
  <si>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</si>
  <si>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</si>
  <si>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</si>
  <si>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</si>
  <si>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</si>
  <si>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</si>
  <si>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</si>
  <si>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</si>
  <si>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</si>
  <si>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</si>
  <si>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</si>
  <si>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</si>
  <si>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</si>
  <si>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</si>
  <si>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</si>
  <si>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</si>
  <si>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</si>
  <si>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</si>
  <si>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</si>
  <si>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</si>
  <si>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</si>
  <si>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</si>
  <si>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</si>
  <si>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</si>
  <si>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</si>
  <si>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</si>
  <si>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</si>
  <si>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</si>
  <si>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</si>
  <si>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</si>
  <si>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</si>
  <si>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</si>
  <si>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</si>
  <si>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</si>
  <si>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</si>
  <si>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</si>
  <si>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</si>
  <si>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</si>
  <si>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</si>
  <si>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</si>
  <si>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</si>
  <si>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</si>
  <si>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</si>
  <si>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</si>
  <si>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</si>
  <si>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</si>
  <si>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</si>
  <si>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</si>
  <si>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</si>
  <si>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</si>
  <si>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</si>
  <si>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</si>
  <si>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</si>
  <si>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</si>
  <si>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</si>
  <si>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</si>
  <si>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</si>
  <si>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</si>
  <si>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</si>
  <si>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</si>
  <si>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</si>
  <si>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</si>
  <si>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</si>
  <si>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</si>
  <si>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</si>
  <si>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</si>
  <si>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</si>
  <si>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</si>
  <si>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</si>
  <si>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</si>
  <si>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</si>
  <si>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</si>
  <si>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</si>
  <si>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</si>
  <si>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</si>
  <si>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</si>
  <si>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</si>
  <si>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</si>
  <si>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</si>
  <si>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</si>
  <si>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</si>
  <si>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</si>
  <si>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</si>
  <si>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</si>
  <si>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</si>
  <si>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</si>
  <si>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</si>
  <si>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</si>
  <si>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</si>
  <si>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</si>
  <si>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</si>
  <si>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</si>
  <si>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</si>
  <si>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</si>
  <si>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</si>
  <si>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</si>
  <si>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</si>
  <si>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</si>
  <si>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</si>
  <si>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</si>
  <si>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</si>
  <si>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</si>
  <si>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</si>
  <si>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</si>
  <si>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</si>
  <si>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</si>
  <si>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</si>
  <si>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</si>
  <si>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</si>
  <si>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</si>
  <si>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</si>
  <si>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</si>
  <si>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</si>
  <si>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</si>
  <si>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</si>
  <si>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</si>
  <si>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</si>
  <si>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</si>
  <si>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</si>
  <si>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</si>
  <si>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</si>
  <si>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</si>
  <si>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</si>
  <si>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</si>
  <si>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</si>
  <si>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</si>
  <si>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</si>
  <si>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</si>
  <si>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</si>
  <si>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</si>
  <si>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</si>
  <si>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</si>
  <si>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</si>
  <si>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</si>
  <si>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</si>
  <si>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</si>
  <si>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</si>
  <si>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</si>
  <si>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</si>
  <si>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</si>
  <si>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</si>
  <si>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</si>
  <si>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</si>
  <si>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</si>
  <si>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</si>
  <si>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</si>
  <si>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</si>
  <si>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</si>
  <si>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</si>
  <si>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</si>
  <si>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</si>
  <si>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</si>
  <si>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</si>
  <si>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</si>
  <si>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</si>
  <si>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</si>
  <si>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</si>
  <si>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</si>
  <si>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</si>
  <si>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</si>
  <si>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</si>
  <si>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</si>
  <si>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</si>
  <si>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</si>
  <si>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</si>
  <si>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</si>
  <si>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</si>
  <si>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</si>
  <si>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</si>
  <si>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</si>
  <si>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</si>
  <si>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</si>
  <si>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</si>
  <si>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</si>
  <si>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</si>
  <si>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</si>
  <si>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</si>
  <si>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</si>
  <si>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</si>
  <si>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</si>
  <si>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</si>
  <si>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</si>
  <si>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</si>
  <si>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</si>
  <si>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</si>
  <si>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</si>
  <si>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</si>
  <si>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</si>
  <si>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</si>
  <si>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</si>
  <si>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</si>
  <si>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</si>
  <si>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</si>
  <si>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</si>
  <si>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</si>
  <si>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</si>
  <si>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</si>
  <si>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</si>
  <si>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</si>
  <si>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</si>
  <si>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</si>
  <si>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</si>
  <si>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</si>
  <si>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</si>
  <si>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</si>
  <si>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</si>
  <si>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</si>
  <si>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</si>
  <si>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</si>
  <si>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</si>
  <si>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</si>
  <si>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</si>
  <si>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</si>
  <si>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</si>
  <si>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</si>
  <si>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</si>
  <si>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</si>
  <si>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</si>
  <si>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</si>
  <si>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</si>
  <si>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</si>
  <si>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</si>
  <si>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</si>
  <si>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</si>
  <si>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</si>
  <si>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</si>
  <si>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</si>
  <si>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</si>
  <si>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</si>
  <si>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</si>
  <si>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</si>
  <si>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</si>
  <si>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</si>
  <si>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</si>
  <si>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</si>
  <si>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</si>
  <si>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</si>
  <si>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</si>
  <si>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</si>
  <si>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</si>
  <si>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</si>
  <si>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</si>
  <si>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</si>
  <si>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</si>
  <si>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</si>
  <si>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</si>
  <si>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</si>
  <si>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</si>
  <si>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</si>
  <si>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</si>
  <si>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</si>
  <si>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</si>
  <si>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</si>
  <si>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</si>
  <si>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</si>
  <si>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</si>
  <si>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</si>
  <si>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</si>
  <si>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</si>
  <si>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</si>
  <si>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</si>
  <si>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</si>
  <si>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</si>
  <si>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</si>
  <si>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</si>
  <si>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</si>
  <si>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</si>
  <si>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</si>
  <si>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</si>
  <si>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</si>
  <si>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</si>
  <si>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</si>
  <si>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</si>
  <si>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</si>
  <si>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</si>
  <si>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</si>
  <si>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</si>
  <si>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</si>
  <si>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</si>
  <si>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</si>
  <si>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</si>
  <si>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</si>
  <si>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</si>
  <si>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</si>
  <si>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</si>
  <si>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</si>
  <si>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</si>
  <si>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</si>
  <si>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</si>
  <si>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</si>
  <si>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</si>
  <si>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</si>
  <si>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</si>
  <si>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</si>
  <si>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</si>
  <si>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</si>
  <si>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</si>
  <si>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</si>
  <si>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</si>
  <si>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</si>
  <si>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</si>
  <si>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</si>
  <si>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</si>
  <si>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</si>
  <si>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</si>
  <si>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</si>
  <si>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</si>
  <si>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</si>
  <si>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</si>
  <si>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</si>
  <si>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</si>
  <si>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</si>
  <si>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</si>
  <si>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</si>
  <si>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</si>
  <si>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</si>
  <si>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</si>
  <si>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</si>
  <si>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</si>
  <si>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</si>
  <si>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</si>
  <si>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</si>
  <si>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</si>
  <si>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</si>
  <si>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</si>
  <si>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</si>
  <si>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</si>
  <si>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</si>
  <si>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</si>
  <si>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</si>
  <si>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</si>
  <si>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</si>
  <si>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</si>
  <si>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</si>
  <si>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</si>
  <si>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</si>
  <si>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</si>
  <si>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</si>
  <si>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</si>
  <si>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</si>
  <si>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</si>
  <si>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</si>
  <si>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</si>
  <si>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</si>
  <si>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</si>
  <si>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</si>
  <si>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</si>
  <si>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</si>
  <si>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</si>
  <si>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</si>
  <si>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</si>
  <si>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</si>
  <si>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</si>
  <si>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</si>
  <si>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</si>
  <si>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</si>
  <si>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</si>
  <si>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</si>
  <si>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</si>
  <si>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</si>
  <si>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</si>
  <si>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</si>
  <si>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</si>
  <si>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</si>
  <si>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</si>
  <si>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</si>
  <si>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</si>
  <si>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</si>
  <si>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</si>
  <si>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</si>
  <si>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</si>
  <si>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</si>
  <si>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</si>
  <si>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</si>
  <si>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</si>
  <si>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</si>
  <si>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</si>
  <si>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</si>
  <si>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</si>
  <si>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</si>
  <si>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</si>
  <si>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</si>
  <si>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</si>
  <si>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</si>
  <si>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</si>
  <si>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</si>
  <si>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</si>
  <si>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</si>
  <si>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</si>
  <si>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</si>
  <si>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</si>
  <si>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</si>
  <si>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</si>
  <si>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</si>
  <si>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</si>
  <si>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</si>
  <si>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</si>
  <si>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</si>
  <si>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</si>
  <si>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</si>
  <si>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</si>
  <si>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</si>
  <si>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</si>
  <si>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</si>
  <si>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</si>
  <si>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</si>
  <si>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</si>
  <si>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</si>
  <si>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</si>
  <si>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</si>
  <si>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</si>
  <si>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</si>
  <si>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</si>
  <si>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</si>
  <si>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</si>
  <si>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</si>
  <si>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</si>
  <si>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</si>
  <si>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</si>
  <si>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</si>
  <si>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</si>
  <si>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</si>
  <si>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</si>
  <si>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</si>
  <si>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</si>
  <si>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</si>
  <si>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</si>
  <si>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</si>
  <si>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</si>
  <si>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</si>
  <si>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</si>
  <si>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</si>
  <si>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</si>
  <si>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</si>
  <si>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</si>
  <si>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</si>
  <si>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</si>
  <si>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</si>
  <si>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</si>
  <si>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</si>
  <si>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</si>
  <si>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</si>
  <si>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</si>
  <si>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</si>
  <si>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</si>
  <si>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</si>
  <si>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</si>
  <si>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</si>
  <si>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</si>
  <si>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</si>
  <si>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</si>
  <si>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</si>
  <si>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</si>
  <si>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</si>
  <si>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</si>
  <si>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</si>
  <si>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</si>
  <si>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</si>
  <si>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</si>
  <si>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</si>
  <si>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</si>
  <si>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</si>
  <si>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</si>
  <si>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</si>
  <si>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</si>
  <si>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</si>
  <si>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</si>
  <si>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</si>
  <si>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</si>
  <si>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</si>
  <si>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</si>
  <si>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</si>
  <si>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</si>
  <si>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</si>
  <si>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</si>
  <si>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</si>
  <si>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</si>
  <si>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</si>
  <si>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</si>
  <si>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</si>
  <si>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</si>
  <si>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</si>
  <si>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</si>
  <si>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</si>
  <si>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</si>
  <si>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</si>
  <si>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</si>
  <si>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</si>
  <si>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</si>
  <si>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</si>
  <si>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</si>
  <si>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</si>
  <si>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</si>
  <si>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</si>
  <si>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</si>
  <si>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</si>
  <si>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</si>
  <si>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</si>
  <si>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</si>
  <si>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</si>
  <si>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</si>
  <si>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</si>
  <si>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</si>
  <si>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</si>
  <si>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</si>
  <si>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</si>
  <si>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</si>
  <si>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</si>
  <si>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</si>
  <si>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</si>
  <si>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</si>
  <si>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</si>
  <si>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</si>
  <si>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</si>
  <si>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</si>
  <si>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</si>
  <si>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</si>
  <si>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</si>
  <si>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</si>
  <si>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</si>
  <si>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</si>
  <si>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</si>
  <si>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</si>
  <si>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</si>
  <si>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</si>
  <si>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</si>
  <si>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</si>
  <si>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</si>
  <si>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</si>
  <si>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</si>
  <si>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</si>
  <si>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</si>
  <si>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</si>
  <si>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</si>
  <si>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</si>
  <si>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</si>
  <si>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</si>
  <si>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</si>
  <si>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</si>
  <si>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</si>
  <si>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</si>
  <si>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</si>
  <si>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</si>
  <si>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</si>
  <si>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</si>
  <si>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</si>
  <si>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</si>
  <si>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</si>
  <si>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</si>
  <si>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</si>
  <si>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</si>
  <si>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</si>
  <si>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</si>
  <si>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</si>
  <si>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</si>
  <si>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</si>
  <si>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</si>
  <si>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</si>
  <si>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</si>
  <si>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</si>
  <si>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</si>
  <si>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</si>
  <si>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</si>
  <si>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</si>
  <si>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</si>
  <si>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</si>
  <si>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</si>
  <si>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</si>
  <si>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</si>
  <si>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</si>
  <si>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</si>
  <si>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</si>
  <si>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</si>
  <si>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</si>
  <si>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</si>
  <si>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</si>
  <si>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</si>
  <si>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</si>
  <si>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</si>
  <si>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</si>
  <si>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</si>
  <si>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</si>
  <si>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</si>
  <si>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</si>
  <si>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</si>
  <si>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</si>
  <si>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</si>
  <si>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</si>
  <si>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</si>
  <si>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</si>
  <si>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</si>
  <si>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</si>
  <si>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</si>
  <si>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</si>
  <si>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</si>
  <si>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</si>
  <si>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</si>
  <si>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</si>
  <si>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</si>
  <si>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</si>
  <si>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</si>
  <si>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</si>
  <si>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</si>
  <si>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</si>
  <si>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</si>
  <si>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</si>
  <si>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</si>
  <si>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</si>
  <si>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</si>
  <si>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</si>
  <si>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</si>
  <si>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</si>
  <si>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</si>
  <si>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</si>
  <si>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</si>
  <si>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</si>
  <si>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</si>
  <si>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</si>
  <si>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</si>
  <si>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</si>
  <si>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</si>
  <si>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</si>
  <si>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</si>
  <si>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</si>
  <si>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</si>
  <si>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</si>
  <si>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</si>
  <si>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</si>
  <si>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</si>
  <si>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</si>
  <si>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</si>
  <si>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</si>
  <si>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</si>
  <si>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</si>
  <si>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</si>
  <si>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</si>
  <si>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</si>
  <si>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</si>
  <si>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</si>
  <si>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</si>
  <si>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</si>
  <si>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</si>
  <si>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</si>
  <si>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</si>
  <si>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</si>
  <si>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</si>
  <si>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</si>
  <si>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</si>
  <si>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</si>
  <si>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</si>
  <si>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</si>
  <si>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</si>
  <si>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</si>
  <si>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</si>
  <si>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</si>
  <si>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</si>
  <si>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</si>
  <si>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</si>
  <si>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</si>
  <si>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</si>
  <si>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</si>
  <si>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</si>
  <si>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</si>
  <si>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</si>
  <si>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</si>
  <si>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</si>
  <si>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</si>
  <si>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</si>
  <si>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</si>
  <si>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</si>
  <si>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</si>
  <si>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</si>
  <si>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</si>
  <si>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</si>
  <si>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</si>
  <si>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</si>
  <si>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</si>
  <si>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</si>
  <si>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</si>
  <si>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</si>
  <si>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</si>
  <si>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</si>
  <si>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</si>
  <si>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</si>
  <si>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</si>
  <si>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</si>
  <si>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</si>
  <si>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</si>
  <si>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</si>
  <si>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</si>
  <si>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</si>
  <si>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</si>
  <si>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</si>
  <si>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</si>
  <si>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</si>
  <si>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</si>
  <si>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</si>
  <si>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</si>
  <si>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</si>
  <si>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</si>
  <si>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</si>
  <si>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</si>
  <si>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</si>
  <si>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</si>
  <si>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</si>
  <si>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</si>
  <si>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</si>
  <si>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</si>
  <si>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</si>
  <si>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</si>
  <si>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</si>
  <si>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</si>
  <si>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</si>
  <si>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</si>
  <si>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</si>
  <si>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</si>
  <si>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</si>
  <si>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</si>
  <si>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</si>
  <si>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</si>
  <si>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</si>
  <si>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</si>
  <si>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</si>
  <si>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</si>
  <si>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</si>
  <si>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</si>
  <si>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</si>
  <si>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</si>
  <si>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</si>
  <si>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</si>
  <si>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</si>
  <si>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</si>
  <si>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</si>
  <si>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</si>
  <si>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</si>
  <si>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</si>
  <si>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</si>
  <si>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</si>
  <si>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</si>
  <si>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</si>
  <si>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</si>
  <si>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</si>
  <si>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</si>
  <si>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</si>
  <si>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</si>
  <si>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</si>
  <si>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</si>
  <si>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</si>
  <si>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</si>
  <si>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</si>
  <si>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</si>
  <si>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</si>
  <si>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</si>
  <si>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</si>
  <si>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</si>
  <si>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</si>
  <si>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</si>
  <si>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</si>
  <si>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</si>
  <si>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</si>
  <si>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</si>
  <si>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</si>
  <si>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</si>
  <si>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</si>
  <si>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</si>
  <si>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</si>
  <si>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</si>
  <si>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</si>
  <si>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</si>
  <si>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</si>
  <si>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</si>
  <si>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</si>
  <si>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</si>
  <si>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</si>
  <si>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</si>
  <si>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</si>
  <si>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</si>
  <si>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</si>
  <si>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</si>
  <si>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</si>
  <si>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</si>
  <si>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</si>
  <si>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</si>
  <si>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</si>
  <si>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</si>
  <si>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</si>
  <si>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</si>
  <si>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</si>
  <si>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</si>
  <si>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</si>
  <si>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</si>
  <si>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</si>
  <si>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</si>
  <si>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</si>
  <si>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</si>
  <si>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</si>
  <si>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</si>
  <si>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</si>
  <si>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</si>
  <si>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</si>
  <si>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</si>
  <si>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</si>
  <si>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</si>
  <si>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</si>
  <si>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</si>
  <si>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</si>
  <si>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</si>
  <si>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</si>
  <si>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</si>
  <si>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</si>
  <si>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</si>
  <si>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</si>
  <si>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</si>
  <si>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</si>
  <si>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</si>
  <si>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</si>
  <si>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</si>
  <si>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</si>
  <si>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</si>
  <si>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</si>
  <si>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</si>
  <si>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</si>
  <si>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</si>
  <si>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</si>
  <si>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</si>
  <si>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</si>
  <si>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</si>
  <si>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</si>
  <si>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</si>
  <si>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</si>
  <si>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</si>
  <si>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</si>
  <si>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</si>
  <si>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</si>
  <si>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</si>
  <si>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</si>
  <si>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</si>
  <si>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</si>
  <si>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</si>
  <si>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</si>
  <si>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</si>
  <si>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</si>
  <si>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</si>
  <si>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</si>
  <si>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</si>
  <si>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</si>
  <si>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</si>
  <si>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</si>
  <si>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</si>
  <si>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</si>
  <si>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</si>
  <si>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</si>
  <si>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</si>
  <si>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</si>
  <si>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</si>
  <si>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</si>
  <si>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</si>
  <si>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</si>
  <si>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</si>
  <si>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</si>
  <si>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</si>
  <si>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</si>
  <si>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</si>
  <si>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</si>
  <si>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</si>
  <si>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</si>
  <si>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</si>
  <si>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</si>
  <si>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</si>
  <si>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</si>
  <si>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</si>
  <si>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</si>
  <si>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</si>
  <si>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</si>
  <si>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</si>
  <si>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</si>
  <si>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</si>
  <si>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</si>
  <si>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</si>
  <si>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</si>
  <si>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</si>
  <si>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</si>
  <si>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</si>
  <si>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</si>
  <si>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</si>
  <si>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</si>
  <si>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</si>
  <si>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</si>
  <si>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</si>
  <si>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</si>
  <si>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</si>
  <si>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</si>
  <si>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</si>
  <si>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</si>
  <si>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</si>
  <si>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</si>
  <si>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</si>
  <si>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</si>
  <si>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</si>
  <si>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</si>
  <si>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</si>
  <si>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</si>
  <si>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</si>
  <si>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</si>
  <si>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</si>
  <si>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</si>
  <si>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</si>
  <si>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</si>
  <si>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</si>
  <si>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</si>
  <si>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</si>
  <si>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</si>
  <si>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</si>
  <si>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</si>
  <si>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</si>
  <si>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</si>
  <si>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</si>
  <si>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</si>
  <si>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</si>
  <si>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</si>
  <si>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</si>
  <si>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</si>
  <si>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</si>
  <si>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</si>
  <si>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</si>
  <si>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</si>
  <si>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</si>
  <si>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</si>
  <si>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</si>
  <si>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</si>
  <si>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</si>
  <si>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</si>
  <si>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</si>
  <si>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</si>
  <si>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</si>
  <si>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</si>
  <si>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</si>
  <si>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</si>
  <si>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</si>
  <si>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</si>
  <si>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</si>
  <si>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</si>
  <si>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</si>
  <si>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</si>
  <si>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</si>
  <si>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</si>
  <si>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</si>
  <si>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</si>
  <si>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</si>
  <si>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</si>
  <si>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</si>
  <si>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</si>
  <si>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</si>
  <si>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</si>
  <si>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</si>
  <si>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</si>
  <si>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</si>
  <si>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</si>
  <si>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</si>
  <si>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</si>
  <si>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</si>
  <si>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</si>
  <si>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</si>
  <si>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</si>
  <si>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</si>
  <si>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</si>
  <si>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</si>
  <si>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</si>
  <si>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</si>
  <si>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</si>
  <si>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</si>
  <si>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</si>
  <si>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</si>
  <si>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</si>
  <si>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</si>
  <si>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</si>
  <si>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</si>
  <si>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</si>
  <si>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</si>
  <si>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</si>
  <si>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</si>
  <si>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</si>
  <si>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</si>
  <si>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</si>
  <si>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</si>
  <si>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</si>
  <si>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</si>
  <si>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</si>
  <si>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</si>
  <si>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</si>
  <si>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</si>
  <si>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</si>
  <si>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</si>
  <si>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</si>
  <si>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</si>
  <si>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</si>
  <si>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</si>
  <si>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</si>
  <si>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</si>
  <si>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</si>
  <si>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</si>
  <si>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</si>
  <si>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</si>
  <si>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</si>
  <si>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</si>
  <si>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</si>
  <si>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</si>
  <si>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</si>
  <si>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</si>
  <si>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</si>
  <si>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</si>
  <si>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</si>
  <si>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</si>
  <si>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</si>
  <si>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</si>
  <si>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</si>
  <si>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</si>
  <si>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</si>
  <si>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</si>
  <si>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</si>
  <si>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</si>
  <si>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</si>
  <si>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</si>
  <si>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</si>
  <si>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</si>
  <si>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</si>
  <si>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</si>
  <si>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</si>
  <si>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</si>
  <si>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</si>
  <si>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</si>
  <si>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</si>
  <si>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</si>
  <si>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</si>
  <si>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</si>
  <si>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</si>
  <si>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</si>
  <si>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</si>
  <si>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</si>
  <si>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</si>
  <si>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</si>
  <si>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</si>
  <si>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</si>
  <si>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</si>
  <si>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</si>
  <si>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</si>
  <si>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</si>
  <si>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</si>
  <si>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</si>
  <si>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</si>
  <si>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</si>
  <si>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</si>
  <si>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</si>
  <si>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</si>
  <si>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</si>
  <si>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</si>
  <si>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</si>
  <si>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</si>
  <si>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</si>
  <si>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</si>
  <si>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</si>
  <si>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</si>
  <si>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</si>
  <si>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</si>
  <si>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</si>
  <si>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</si>
  <si>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</si>
  <si>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</si>
  <si>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</si>
  <si>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</si>
  <si>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</si>
  <si>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</si>
  <si>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</si>
  <si>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</si>
  <si>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</si>
  <si>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</si>
  <si>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</si>
  <si>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</si>
  <si>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</si>
  <si>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</si>
  <si>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</si>
  <si>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</si>
  <si>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</si>
  <si>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</si>
  <si>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</si>
  <si>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</si>
  <si>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</si>
  <si>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</si>
  <si>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</si>
  <si>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</si>
  <si>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</si>
  <si>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</si>
  <si>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</si>
  <si>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</si>
  <si>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</si>
  <si>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</si>
  <si>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</si>
  <si>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</si>
  <si>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</si>
  <si>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</si>
  <si>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</si>
  <si>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</si>
  <si>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</si>
  <si>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</si>
  <si>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</si>
  <si>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</si>
  <si>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</si>
  <si>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</si>
  <si>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</si>
  <si>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</si>
  <si>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</si>
  <si>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</si>
  <si>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</si>
  <si>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</si>
  <si>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</si>
  <si>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</si>
  <si>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</si>
  <si>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</si>
  <si>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</si>
  <si>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</si>
  <si>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</si>
  <si>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</si>
  <si>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</si>
  <si>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</si>
  <si>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</si>
  <si>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</si>
  <si>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</si>
  <si>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</si>
  <si>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</si>
  <si>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</si>
  <si>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</si>
  <si>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</si>
  <si>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</si>
  <si>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</si>
  <si>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</si>
  <si>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</si>
  <si>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</si>
  <si>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</si>
  <si>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</si>
  <si>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</si>
  <si>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</si>
  <si>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</si>
  <si>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</si>
  <si>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</si>
  <si>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</si>
  <si>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</si>
  <si>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</si>
  <si>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</si>
  <si>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</si>
  <si>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</si>
  <si>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</si>
  <si>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</si>
  <si>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</si>
  <si>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</si>
  <si>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</si>
  <si>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</si>
  <si>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</si>
  <si>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</si>
  <si>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</si>
  <si>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</si>
  <si>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</si>
  <si>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</si>
  <si>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</si>
  <si>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</si>
  <si>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</si>
  <si>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</si>
  <si>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</si>
  <si>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</si>
  <si>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</si>
  <si>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</si>
  <si>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</si>
  <si>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</si>
  <si>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</si>
  <si>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</si>
  <si>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</si>
  <si>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</si>
  <si>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</si>
  <si>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</si>
  <si>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</si>
  <si>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</si>
  <si>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</si>
  <si>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</si>
  <si>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</si>
  <si>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</si>
  <si>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</si>
  <si>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</si>
  <si>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</si>
  <si>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</si>
  <si>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</si>
  <si>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</si>
  <si>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</si>
  <si>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</si>
  <si>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</si>
  <si>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</si>
  <si>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</si>
  <si>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</si>
  <si>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</si>
  <si>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</si>
  <si>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</si>
  <si>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</si>
  <si>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</si>
  <si>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</si>
  <si>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</si>
  <si>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</si>
  <si>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</si>
  <si>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</si>
  <si>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</si>
  <si>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</si>
  <si>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</si>
  <si>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</si>
  <si>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</si>
  <si>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</si>
  <si>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</si>
  <si>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</si>
  <si>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</si>
  <si>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</si>
  <si>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</si>
  <si>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</si>
  <si>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</si>
  <si>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</si>
  <si>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</si>
  <si>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</si>
  <si>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</si>
  <si>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</si>
  <si>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</si>
  <si>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</si>
  <si>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</si>
  <si>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</si>
  <si>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</si>
  <si>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</si>
  <si>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</si>
  <si>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</si>
  <si>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</si>
  <si>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</si>
  <si>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</si>
  <si>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</si>
  <si>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</si>
  <si>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</si>
  <si>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</si>
  <si>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</si>
  <si>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</si>
  <si>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</si>
  <si>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</si>
  <si>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</si>
  <si>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</si>
  <si>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</si>
  <si>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</si>
  <si>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</si>
  <si>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</si>
  <si>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</si>
  <si>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</si>
  <si>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</si>
  <si>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</si>
  <si>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</si>
  <si>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</si>
  <si>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</si>
  <si>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</si>
  <si>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</si>
  <si>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</si>
  <si>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</si>
  <si>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</si>
  <si>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</si>
  <si>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</si>
  <si>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</si>
  <si>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</si>
  <si>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</si>
  <si>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</si>
  <si>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</si>
  <si>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</si>
  <si>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</si>
  <si>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</si>
  <si>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</si>
  <si>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</si>
  <si>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</si>
  <si>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</si>
  <si>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</si>
  <si>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</si>
  <si>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</si>
  <si>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</si>
  <si>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</si>
  <si>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</si>
  <si>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</si>
  <si>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</si>
  <si>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</si>
  <si>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</si>
  <si>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</si>
  <si>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</si>
  <si>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</si>
  <si>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</si>
  <si>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</si>
  <si>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</si>
  <si>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</si>
  <si>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</si>
  <si>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</si>
  <si>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</si>
  <si>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</si>
  <si>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</si>
  <si>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</si>
  <si>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</si>
  <si>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</si>
  <si>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</si>
  <si>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</si>
  <si>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</si>
  <si>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</si>
  <si>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</si>
  <si>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</si>
  <si>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</si>
  <si>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</si>
  <si>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</si>
  <si>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</si>
  <si>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</si>
  <si>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</si>
  <si>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</si>
  <si>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</si>
  <si>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</si>
  <si>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</si>
  <si>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</si>
  <si>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</si>
  <si>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</si>
  <si>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</si>
  <si>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</si>
  <si>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</si>
  <si>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</si>
  <si>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</si>
  <si>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</si>
  <si>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</si>
  <si>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</si>
  <si>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</si>
  <si>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</si>
  <si>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</si>
  <si>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</si>
  <si>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</si>
  <si>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</si>
  <si>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</si>
  <si>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</si>
  <si>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</si>
  <si>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</si>
  <si>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</si>
  <si>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</si>
  <si>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</si>
  <si>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</si>
  <si>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</si>
  <si>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</si>
  <si>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</si>
  <si>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</si>
  <si>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</si>
  <si>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</si>
  <si>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</si>
  <si>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</si>
  <si>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</si>
  <si>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</si>
  <si>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</si>
  <si>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</si>
  <si>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</si>
  <si>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</si>
  <si>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</si>
  <si>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</si>
  <si>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</si>
  <si>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</si>
  <si>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</si>
  <si>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</si>
  <si>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</si>
  <si>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</si>
  <si>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</si>
  <si>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</si>
  <si>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</si>
  <si>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</si>
  <si>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</si>
  <si>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</si>
  <si>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</si>
  <si>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</si>
  <si>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</si>
  <si>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</si>
  <si>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</si>
  <si>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</si>
  <si>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</si>
  <si>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</si>
  <si>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</si>
  <si>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</si>
  <si>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</si>
  <si>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</si>
  <si>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</si>
  <si>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</si>
  <si>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</si>
  <si>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</si>
  <si>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</si>
  <si>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</si>
  <si>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</si>
  <si>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</si>
  <si>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</si>
  <si>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</si>
  <si>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</si>
  <si>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</si>
  <si>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</si>
  <si>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</si>
  <si>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</si>
  <si>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</si>
  <si>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</si>
  <si>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</si>
  <si>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</si>
  <si>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</si>
  <si>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</si>
  <si>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</si>
  <si>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</si>
  <si>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</si>
  <si>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</si>
  <si>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</si>
  <si>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</si>
  <si>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</si>
  <si>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</si>
  <si>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</si>
  <si>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</si>
  <si>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</si>
  <si>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</si>
  <si>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</si>
  <si>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</si>
  <si>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</si>
  <si>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</si>
  <si>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</si>
  <si>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</si>
  <si>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</si>
  <si>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</si>
  <si>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</si>
  <si>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</si>
  <si>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</si>
  <si>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</si>
  <si>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</si>
  <si>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</si>
  <si>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</si>
  <si>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</si>
  <si>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</si>
  <si>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</si>
  <si>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</si>
  <si>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</si>
  <si>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</si>
  <si>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</si>
  <si>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</si>
  <si>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</si>
  <si>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</si>
  <si>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</si>
  <si>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</si>
  <si>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</si>
  <si>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</si>
  <si>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</si>
  <si>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</si>
  <si>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</si>
  <si>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</si>
  <si>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</si>
  <si>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</si>
  <si>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</si>
  <si>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</si>
  <si>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</si>
  <si>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</si>
  <si>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</si>
  <si>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</si>
  <si>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</si>
  <si>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</si>
  <si>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</si>
  <si>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</si>
  <si>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</si>
  <si>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</si>
  <si>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</si>
  <si>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</si>
  <si>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</si>
  <si>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</si>
  <si>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</si>
  <si>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</si>
  <si>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</si>
  <si>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</si>
  <si>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</si>
  <si>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</si>
  <si>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</si>
  <si>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</si>
  <si>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</si>
  <si>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</si>
  <si>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</si>
  <si>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</si>
  <si>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</si>
  <si>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</si>
  <si>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</si>
  <si>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</si>
  <si>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</si>
  <si>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</si>
  <si>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</si>
  <si>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</si>
  <si>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</si>
  <si>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</si>
  <si>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</si>
  <si>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</si>
  <si>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</si>
  <si>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</si>
  <si>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</si>
  <si>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</si>
  <si>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</si>
  <si>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</si>
  <si>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</si>
  <si>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</si>
  <si>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</si>
  <si>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</si>
  <si>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</si>
  <si>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</si>
  <si>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</si>
  <si>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</si>
  <si>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</si>
  <si>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</si>
  <si>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</si>
  <si>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</si>
  <si>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</si>
  <si>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</si>
  <si>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</si>
  <si>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</si>
  <si>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</si>
  <si>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</si>
  <si>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</si>
  <si>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</si>
  <si>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</si>
  <si>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</si>
  <si>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</si>
  <si>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</si>
  <si>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</si>
  <si>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</si>
  <si>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</si>
  <si>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</si>
  <si>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</si>
  <si>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</si>
  <si>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</si>
  <si>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</si>
  <si>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</si>
  <si>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</si>
  <si>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</si>
  <si>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</si>
  <si>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</si>
  <si>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</si>
  <si>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</si>
  <si>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</si>
  <si>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</si>
  <si>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</si>
  <si>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</si>
  <si>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</si>
  <si>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</si>
  <si>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</si>
  <si>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</si>
  <si>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</si>
  <si>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</si>
  <si>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</si>
  <si>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</si>
  <si>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</si>
  <si>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</si>
  <si>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</si>
  <si>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</si>
  <si>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</si>
  <si>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</si>
  <si>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</si>
  <si>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</si>
  <si>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</si>
  <si>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</si>
  <si>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</si>
  <si>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</si>
  <si>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</si>
  <si>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</si>
  <si>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</si>
  <si>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</si>
  <si>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</si>
  <si>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</si>
  <si>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</si>
  <si>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</si>
  <si>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</si>
  <si>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</si>
  <si>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</si>
  <si>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</si>
  <si>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</si>
  <si>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</si>
  <si>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</si>
  <si>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</si>
  <si>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</si>
  <si>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</si>
  <si>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</si>
  <si>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</si>
  <si>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</si>
  <si>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</si>
  <si>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</si>
  <si>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</si>
  <si>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</si>
  <si>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</si>
  <si>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</si>
  <si>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</si>
  <si>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</si>
  <si>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</si>
  <si>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</si>
  <si>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</si>
  <si>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</si>
  <si>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</si>
  <si>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</si>
  <si>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</si>
  <si>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</si>
  <si>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</si>
  <si>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</si>
  <si>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</si>
  <si>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</si>
  <si>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</si>
  <si>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</si>
  <si>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</si>
  <si>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</si>
  <si>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</si>
  <si>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</si>
  <si>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</si>
  <si>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</si>
  <si>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</si>
  <si>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</si>
  <si>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</si>
  <si>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</si>
  <si>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</si>
  <si>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</si>
  <si>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</si>
  <si>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</si>
  <si>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</si>
  <si>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</si>
  <si>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</si>
  <si>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</si>
  <si>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</si>
  <si>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</si>
  <si>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</si>
  <si>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</si>
  <si>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</si>
  <si>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</si>
  <si>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</si>
  <si>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</si>
  <si>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</si>
  <si>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</si>
  <si>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</si>
  <si>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</si>
  <si>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</si>
  <si>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</si>
  <si>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</si>
  <si>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</si>
  <si>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</si>
  <si>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</si>
  <si>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</si>
  <si>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</si>
  <si>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</si>
  <si>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</si>
  <si>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</si>
  <si>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</si>
  <si>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</si>
  <si>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</si>
  <si>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</si>
  <si>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</si>
  <si>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</si>
  <si>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</si>
  <si>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</si>
  <si>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</si>
  <si>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</si>
  <si>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</si>
  <si>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</si>
  <si>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</si>
  <si>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</si>
  <si>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</si>
  <si>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</si>
  <si>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</si>
  <si>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</si>
  <si>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</si>
  <si>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</si>
  <si>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</si>
  <si>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</si>
  <si>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</si>
  <si>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</si>
  <si>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</si>
  <si>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</si>
  <si>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</si>
  <si>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</si>
  <si>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</si>
  <si>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</si>
  <si>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</si>
  <si>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</si>
  <si>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</si>
  <si>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</si>
  <si>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</si>
  <si>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</si>
  <si>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</si>
  <si>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</si>
  <si>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</si>
  <si>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</si>
  <si>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</si>
  <si>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</si>
  <si>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</si>
  <si>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</si>
  <si>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</si>
  <si>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</si>
  <si>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</si>
  <si>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</si>
  <si>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</si>
  <si>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</si>
  <si>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</si>
  <si>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</si>
  <si>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</si>
  <si>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</si>
  <si>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</si>
  <si>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</si>
  <si>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</si>
  <si>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</si>
  <si>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</si>
  <si>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</si>
  <si>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</si>
  <si>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</si>
  <si>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</si>
  <si>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</si>
  <si>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</si>
  <si>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</si>
  <si>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</si>
  <si>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</si>
  <si>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</si>
  <si>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</si>
  <si>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</si>
  <si>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</si>
  <si>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</si>
  <si>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</si>
  <si>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</si>
  <si>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</si>
  <si>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</si>
  <si>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</si>
  <si>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</si>
  <si>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</si>
  <si>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</si>
  <si>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</si>
  <si>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</si>
  <si>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</si>
  <si>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</si>
  <si>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</si>
  <si>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</si>
  <si>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</si>
  <si>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</si>
  <si>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</si>
  <si>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</si>
  <si>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</si>
  <si>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</si>
  <si>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</si>
  <si>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</si>
  <si>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</si>
  <si>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</si>
  <si>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</si>
  <si>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</si>
  <si>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</si>
  <si>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</si>
  <si>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</si>
  <si>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</si>
  <si>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</si>
  <si>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</si>
  <si>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</si>
  <si>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</si>
  <si>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</si>
  <si>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</si>
  <si>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</si>
  <si>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</si>
  <si>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</si>
  <si>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</si>
  <si>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</si>
  <si>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</si>
  <si>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</si>
  <si>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</si>
  <si>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</si>
  <si>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</si>
  <si>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</si>
  <si>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</si>
  <si>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</si>
  <si>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</si>
  <si>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</si>
  <si>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</si>
  <si>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</si>
  <si>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</si>
  <si>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</si>
  <si>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</si>
  <si>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</si>
  <si>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</si>
  <si>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</si>
  <si>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</si>
  <si>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</si>
  <si>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</si>
  <si>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</si>
  <si>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</si>
  <si>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</si>
  <si>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</si>
  <si>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</si>
  <si>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</si>
  <si>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</si>
  <si>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</si>
  <si>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</si>
  <si>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</si>
  <si>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</si>
  <si>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</si>
  <si>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</si>
  <si>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</si>
  <si>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</si>
  <si>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</si>
  <si>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</si>
  <si>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</si>
  <si>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</si>
  <si>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</si>
  <si>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</si>
  <si>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</si>
  <si>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</si>
  <si>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</si>
  <si>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</si>
  <si>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</si>
  <si>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</si>
  <si>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</si>
  <si>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</si>
  <si>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</si>
  <si>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</si>
  <si>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</si>
  <si>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</si>
  <si>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</si>
  <si>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</si>
  <si>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</si>
  <si>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</si>
  <si>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</si>
  <si>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</si>
  <si>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</si>
  <si>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</si>
  <si>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</si>
  <si>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</si>
  <si>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</si>
  <si>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</si>
  <si>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</si>
  <si>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</si>
  <si>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</si>
  <si>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</si>
  <si>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</si>
  <si>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</si>
  <si>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</si>
  <si>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</si>
  <si>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</si>
  <si>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</si>
  <si>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</si>
  <si>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</si>
  <si>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</si>
  <si>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</si>
  <si>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</si>
  <si>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</si>
  <si>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</si>
  <si>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</si>
  <si>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</si>
  <si>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</si>
  <si>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</si>
  <si>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</si>
  <si>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</si>
  <si>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</si>
  <si>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</si>
  <si>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</si>
  <si>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</si>
  <si>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</si>
  <si>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</si>
  <si>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</si>
  <si>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</si>
  <si>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</si>
  <si>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</si>
  <si>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</si>
  <si>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</si>
  <si>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</si>
  <si>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</si>
  <si>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</si>
  <si>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</si>
  <si>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</si>
  <si>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</si>
  <si>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</si>
  <si>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</si>
  <si>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</si>
  <si>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</si>
  <si>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</si>
  <si>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</si>
  <si>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</si>
  <si>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</si>
  <si>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</si>
  <si>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</si>
  <si>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</si>
  <si>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</si>
  <si>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</si>
  <si>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</si>
  <si>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</si>
  <si>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</si>
  <si>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</si>
  <si>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</si>
  <si>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</si>
  <si>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</si>
  <si>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</si>
  <si>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</si>
  <si>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</si>
  <si>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</si>
  <si>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</si>
  <si>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</si>
  <si>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</si>
  <si>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</si>
  <si>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</si>
  <si>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</si>
  <si>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</si>
  <si>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</si>
  <si>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</si>
  <si>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</si>
  <si>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</si>
  <si>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</si>
  <si>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</si>
  <si>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</si>
  <si>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</si>
  <si>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</si>
  <si>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</si>
  <si>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</si>
  <si>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</si>
  <si>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</si>
  <si>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</si>
  <si>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</si>
  <si>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</si>
  <si>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</si>
  <si>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</si>
  <si>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</si>
  <si>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</si>
  <si>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</si>
  <si>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</si>
  <si>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</si>
  <si>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</si>
  <si>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</si>
  <si>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</si>
  <si>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</si>
  <si>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</si>
  <si>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</si>
  <si>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</si>
  <si>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</si>
  <si>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</si>
  <si>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</si>
  <si>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</si>
  <si>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</si>
  <si>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</si>
  <si>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</si>
  <si>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</si>
  <si>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</si>
  <si>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</si>
  <si>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</si>
  <si>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</si>
  <si>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</si>
  <si>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</si>
  <si>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</si>
  <si>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</si>
  <si>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</si>
  <si>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</si>
  <si>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</si>
  <si>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</si>
  <si>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</si>
  <si>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</si>
  <si>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</si>
  <si>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</si>
  <si>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</si>
  <si>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</si>
  <si>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</si>
  <si>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</si>
  <si>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</si>
  <si>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</si>
  <si>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</si>
  <si>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</si>
  <si>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</si>
  <si>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</si>
  <si>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</si>
  <si>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</si>
  <si>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</si>
  <si>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</si>
  <si>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</si>
  <si>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</si>
  <si>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</si>
  <si>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</si>
  <si>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</si>
  <si>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</si>
  <si>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</si>
  <si>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</si>
  <si>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</si>
  <si>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</si>
  <si>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</si>
  <si>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</si>
  <si>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</si>
  <si>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</si>
  <si>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</si>
  <si>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</si>
  <si>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</si>
  <si>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</si>
  <si>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</si>
  <si>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</si>
  <si>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</si>
  <si>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</si>
  <si>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</si>
  <si>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</si>
  <si>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</si>
  <si>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</si>
  <si>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</si>
  <si>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</si>
  <si>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</si>
  <si>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</si>
  <si>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</si>
  <si>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</si>
  <si>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</si>
  <si>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</si>
  <si>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</si>
  <si>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</si>
  <si>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</si>
  <si>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</si>
  <si>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</si>
  <si>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</si>
  <si>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</si>
  <si>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</si>
  <si>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</si>
  <si>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</si>
  <si>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</si>
  <si>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</si>
  <si>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</si>
  <si>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</si>
  <si>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</si>
  <si>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</si>
  <si>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</si>
  <si>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</si>
  <si>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</si>
  <si>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</si>
  <si>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</si>
  <si>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</si>
  <si>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</si>
  <si>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</si>
  <si>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</si>
  <si>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</si>
  <si>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</si>
  <si>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</si>
  <si>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</si>
  <si>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</si>
  <si>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</si>
  <si>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</si>
  <si>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</si>
  <si>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</si>
  <si>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</si>
  <si>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</si>
  <si>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</si>
  <si>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</si>
  <si>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</si>
  <si>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</si>
  <si>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</si>
  <si>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</si>
  <si>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</si>
  <si>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</si>
  <si>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</si>
  <si>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</si>
  <si>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</si>
  <si>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</si>
  <si>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</si>
  <si>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</si>
  <si>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</si>
  <si>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</si>
  <si>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</si>
  <si>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</si>
  <si>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</si>
  <si>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</si>
  <si>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</si>
  <si>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</si>
  <si>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</si>
  <si>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</si>
  <si>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</si>
  <si>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</si>
  <si>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</si>
  <si>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</si>
  <si>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</si>
  <si>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</si>
  <si>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</si>
  <si>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</si>
  <si>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</si>
  <si>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</si>
  <si>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</si>
  <si>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</si>
  <si>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</si>
  <si>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</si>
  <si>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</si>
  <si>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</si>
  <si>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</si>
  <si>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</si>
  <si>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</si>
  <si>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</si>
  <si>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</si>
  <si>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</si>
  <si>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</si>
  <si>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</si>
  <si>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</si>
  <si>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</si>
  <si>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</si>
  <si>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</si>
  <si>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</si>
  <si>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</si>
  <si>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</si>
  <si>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</si>
  <si>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</si>
  <si>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</si>
  <si>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</si>
  <si>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</si>
  <si>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</si>
  <si>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</si>
  <si>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</si>
  <si>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</si>
  <si>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</si>
  <si>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</si>
  <si>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</si>
  <si>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</si>
  <si>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</si>
  <si>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</si>
  <si>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</si>
  <si>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</si>
  <si>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</si>
  <si>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</si>
  <si>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</si>
  <si>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</si>
  <si>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</si>
  <si>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</si>
  <si>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</si>
  <si>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</si>
  <si>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</si>
  <si>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</si>
  <si>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</si>
  <si>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</si>
  <si>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</si>
  <si>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</si>
  <si>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</si>
  <si>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</si>
  <si>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</si>
  <si>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</si>
  <si>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</si>
  <si>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</si>
  <si>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</si>
  <si>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</si>
  <si>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</si>
  <si>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</si>
  <si>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</si>
  <si>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</si>
  <si>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</si>
  <si>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</si>
  <si>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</si>
  <si>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</si>
  <si>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</si>
  <si>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</si>
  <si>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</si>
  <si>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</si>
  <si>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</si>
  <si>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</si>
  <si>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</si>
  <si>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</si>
  <si>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</si>
  <si>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</si>
  <si>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</si>
  <si>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</si>
  <si>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</si>
  <si>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</si>
  <si>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</si>
  <si>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</si>
  <si>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</si>
  <si>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</si>
  <si>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</si>
  <si>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</si>
  <si>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</si>
  <si>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</si>
  <si>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</si>
  <si>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</si>
  <si>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</si>
  <si>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</si>
  <si>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</si>
  <si>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</si>
  <si>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</si>
  <si>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</si>
  <si>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</si>
  <si>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</si>
  <si>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</si>
  <si>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</si>
  <si>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</si>
  <si>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</si>
  <si>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</si>
  <si>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</si>
  <si>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</si>
  <si>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</si>
  <si>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</si>
  <si>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</si>
  <si>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</si>
  <si>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</si>
  <si>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</si>
  <si>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</si>
  <si>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</si>
  <si>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</si>
  <si>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</si>
  <si>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</si>
  <si>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</si>
  <si>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</si>
  <si>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</si>
  <si>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</si>
  <si>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</si>
  <si>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</si>
  <si>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</si>
  <si>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</si>
  <si>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</si>
  <si>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</si>
  <si>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</si>
  <si>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</si>
  <si>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</si>
  <si>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</si>
  <si>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</si>
  <si>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</si>
  <si>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</si>
  <si>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</si>
  <si>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</si>
  <si>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</si>
  <si>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</si>
  <si>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</si>
  <si>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</si>
  <si>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</si>
  <si>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</si>
  <si>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</si>
  <si>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</si>
  <si>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</si>
  <si>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</si>
  <si>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</si>
  <si>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</si>
  <si>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</si>
  <si>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</si>
  <si>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</si>
  <si>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</si>
  <si>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</si>
  <si>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</si>
  <si>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</si>
  <si>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</si>
  <si>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</si>
  <si>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</si>
  <si>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</si>
  <si>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</si>
  <si>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</si>
  <si>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</si>
  <si>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</si>
  <si>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</si>
  <si>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</si>
  <si>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</si>
  <si>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</si>
  <si>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</si>
  <si>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</si>
  <si>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</si>
  <si>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</si>
  <si>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</si>
  <si>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</si>
  <si>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</si>
  <si>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</si>
  <si>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</si>
  <si>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</si>
  <si>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</si>
  <si>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</si>
  <si>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</si>
  <si>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</si>
  <si>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</si>
  <si>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</si>
  <si>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</si>
  <si>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</si>
  <si>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</si>
  <si>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</si>
  <si>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</si>
  <si>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</si>
  <si>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</si>
  <si>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</si>
  <si>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</si>
  <si>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</si>
  <si>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</si>
  <si>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</si>
  <si>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</si>
  <si>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</si>
  <si>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</si>
  <si>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</si>
  <si>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</si>
  <si>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</si>
  <si>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</si>
  <si>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</si>
  <si>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</si>
  <si>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</si>
  <si>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</si>
  <si>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</si>
  <si>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</si>
  <si>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</si>
  <si>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</si>
  <si>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</si>
  <si>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</si>
  <si>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</si>
  <si>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</si>
  <si>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</si>
  <si>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</si>
  <si>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</si>
  <si>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</si>
  <si>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</si>
  <si>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</si>
  <si>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</si>
  <si>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</si>
  <si>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</si>
  <si>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</si>
  <si>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</si>
  <si>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</si>
  <si>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</si>
  <si>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</si>
  <si>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</si>
  <si>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</si>
  <si>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</si>
  <si>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</si>
  <si>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</si>
  <si>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</si>
  <si>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</si>
  <si>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</si>
  <si>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</si>
  <si>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</si>
  <si>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</si>
  <si>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</si>
  <si>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</si>
  <si>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</si>
  <si>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</si>
  <si>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</si>
  <si>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</si>
  <si>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</si>
  <si>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</si>
  <si>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</si>
  <si>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</si>
  <si>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</si>
  <si>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</si>
  <si>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</si>
  <si>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</si>
  <si>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</si>
  <si>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</si>
  <si>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</si>
  <si>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</si>
  <si>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</si>
  <si>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</si>
  <si>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</si>
  <si>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</si>
  <si>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</si>
  <si>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</si>
  <si>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</si>
  <si>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</si>
  <si>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</si>
  <si>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</si>
  <si>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</si>
  <si>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</si>
  <si>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</si>
  <si>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</si>
  <si>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</si>
  <si>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</si>
  <si>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</si>
  <si>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</si>
  <si>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</si>
  <si>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</si>
  <si>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</si>
  <si>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</si>
  <si>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</si>
  <si>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</si>
  <si>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</si>
  <si>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</si>
  <si>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</si>
  <si>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</si>
  <si>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</si>
  <si>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</si>
  <si>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</si>
  <si>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</si>
  <si>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</si>
  <si>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</si>
  <si>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</si>
  <si>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</si>
  <si>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</si>
  <si>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</si>
  <si>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</si>
  <si>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</si>
  <si>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</si>
  <si>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</si>
  <si>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</si>
  <si>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</si>
  <si>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</si>
  <si>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</si>
  <si>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</si>
  <si>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</si>
  <si>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</si>
  <si>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</si>
  <si>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</si>
  <si>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</si>
  <si>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</si>
  <si>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</si>
  <si>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</si>
  <si>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</si>
  <si>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</si>
  <si>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</si>
  <si>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</si>
  <si>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</si>
  <si>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</si>
  <si>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</si>
  <si>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</si>
  <si>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</si>
  <si>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</si>
  <si>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</si>
  <si>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</si>
  <si>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</si>
  <si>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</si>
  <si>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</si>
  <si>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</si>
  <si>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</si>
  <si>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</si>
  <si>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</si>
  <si>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</si>
  <si>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</si>
  <si>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</si>
  <si>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</si>
  <si>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</si>
  <si>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</si>
  <si>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</si>
  <si>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</si>
  <si>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</si>
  <si>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</si>
  <si>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</si>
  <si>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</si>
  <si>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</si>
  <si>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</si>
  <si>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</si>
  <si>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</si>
  <si>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</si>
  <si>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</si>
  <si>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</si>
  <si>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</si>
  <si>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</si>
  <si>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</si>
  <si>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</si>
  <si>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</si>
  <si>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</si>
  <si>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</si>
  <si>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</si>
  <si>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</si>
  <si>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</si>
  <si>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</si>
  <si>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</si>
  <si>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</si>
  <si>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</si>
  <si>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</si>
  <si>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</si>
  <si>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</si>
  <si>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</si>
  <si>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</si>
  <si>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</si>
  <si>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</si>
  <si>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</si>
  <si>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</si>
  <si>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</si>
  <si>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</si>
  <si>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</si>
  <si>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</si>
  <si>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</si>
  <si>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</si>
  <si>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</si>
  <si>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</si>
  <si>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</si>
  <si>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</si>
  <si>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</si>
  <si>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</si>
  <si>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</si>
  <si>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</si>
  <si>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</si>
  <si>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</si>
  <si>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</si>
  <si>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</si>
  <si>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</si>
  <si>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</si>
  <si>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</si>
  <si>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</si>
  <si>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</si>
  <si>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</si>
  <si>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</si>
  <si>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</si>
  <si>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</si>
  <si>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</si>
  <si>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</si>
  <si>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</si>
  <si>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</si>
  <si>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</si>
  <si>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</si>
  <si>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</si>
  <si>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</si>
  <si>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</si>
  <si>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</si>
  <si>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</si>
  <si>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</si>
  <si>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</si>
  <si>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</si>
  <si>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</si>
  <si>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</si>
  <si>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</si>
  <si>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</si>
  <si>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</si>
  <si>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</si>
  <si>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</si>
  <si>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</si>
  <si>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</si>
  <si>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</si>
  <si>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</si>
  <si>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</si>
  <si>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</si>
  <si>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</si>
  <si>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</si>
  <si>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</si>
  <si>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</si>
  <si>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</si>
  <si>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</si>
  <si>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</si>
  <si>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</si>
  <si>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</si>
  <si>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</si>
  <si>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</si>
  <si>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</si>
  <si>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</si>
  <si>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</si>
  <si>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</si>
  <si>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</si>
  <si>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</si>
  <si>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</si>
  <si>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</si>
  <si>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</si>
  <si>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</si>
  <si>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</si>
  <si>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</si>
  <si>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</si>
  <si>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</si>
  <si>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</si>
  <si>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</si>
  <si>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</si>
  <si>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</si>
  <si>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</si>
  <si>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</si>
  <si>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</si>
  <si>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</si>
  <si>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</si>
  <si>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</si>
  <si>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</si>
  <si>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</si>
  <si>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</si>
  <si>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</si>
  <si>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</si>
  <si>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</si>
  <si>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</si>
  <si>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</si>
  <si>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</si>
  <si>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</si>
  <si>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</si>
  <si>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</si>
  <si>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</si>
  <si>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</si>
  <si>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</si>
  <si>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</si>
  <si>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</si>
  <si>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</si>
  <si>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</si>
  <si>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</si>
  <si>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</si>
  <si>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</si>
  <si>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</si>
  <si>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</si>
  <si>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</si>
  <si>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</si>
  <si>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</si>
  <si>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</si>
  <si>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</si>
  <si>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</si>
  <si>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</si>
  <si>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</si>
  <si>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</si>
  <si>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</si>
  <si>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</si>
  <si>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</si>
  <si>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</si>
  <si>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</si>
  <si>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</si>
  <si>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</si>
  <si>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</si>
  <si>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</si>
  <si>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</si>
  <si>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</si>
  <si>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</si>
  <si>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</si>
  <si>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</si>
  <si>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</si>
  <si>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</si>
  <si>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</si>
  <si>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</si>
  <si>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</si>
  <si>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</si>
  <si>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</si>
  <si>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</si>
  <si>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</si>
  <si>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</si>
  <si>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</si>
  <si>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</si>
  <si>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</si>
  <si>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</si>
  <si>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</si>
  <si>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</si>
  <si>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</si>
  <si>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</si>
  <si>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</si>
  <si>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</si>
  <si>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</si>
  <si>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</si>
  <si>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</si>
  <si>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</si>
  <si>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</si>
  <si>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</si>
  <si>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</si>
  <si>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</si>
  <si>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</si>
  <si>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</si>
  <si>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</si>
  <si>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</si>
  <si>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</si>
  <si>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</si>
  <si>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</si>
  <si>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</si>
  <si>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</si>
  <si>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</si>
  <si>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</si>
  <si>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</si>
  <si>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</si>
  <si>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</si>
  <si>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</si>
  <si>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</si>
  <si>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</si>
  <si>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</si>
  <si>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</si>
  <si>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</si>
  <si>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</si>
  <si>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</si>
  <si>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</si>
  <si>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</si>
  <si>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</si>
  <si>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</si>
  <si>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</si>
  <si>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</si>
  <si>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</si>
  <si>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</si>
  <si>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</si>
  <si>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</si>
  <si>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</si>
  <si>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</si>
  <si>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</si>
  <si>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</si>
  <si>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</si>
  <si>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</si>
  <si>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</si>
  <si>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</si>
  <si>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</si>
  <si>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</si>
  <si>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</si>
  <si>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</si>
  <si>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</si>
  <si>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</si>
  <si>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</si>
  <si>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</si>
  <si>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</si>
  <si>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</si>
  <si>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</si>
  <si>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</si>
  <si>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</si>
  <si>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</si>
  <si>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</si>
  <si>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</si>
  <si>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</si>
  <si>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</si>
  <si>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</si>
  <si>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</si>
  <si>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</si>
  <si>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</si>
  <si>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</si>
  <si>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</si>
  <si>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</si>
  <si>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</si>
  <si>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</si>
  <si>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</si>
  <si>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</si>
  <si>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</si>
  <si>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</si>
  <si>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</si>
  <si>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</si>
  <si>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</si>
  <si>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</si>
  <si>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</si>
  <si>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</si>
  <si>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</si>
  <si>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</si>
  <si>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</si>
  <si>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</si>
  <si>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</si>
  <si>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</si>
  <si>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</si>
  <si>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</si>
  <si>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</si>
  <si>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</si>
  <si>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</si>
  <si>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</si>
  <si>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</si>
  <si>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</si>
  <si>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</si>
  <si>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</si>
  <si>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</si>
  <si>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</si>
  <si>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</si>
  <si>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</si>
  <si>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</si>
  <si>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</si>
  <si>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</si>
  <si>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</si>
  <si>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</si>
  <si>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</si>
  <si>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</si>
  <si>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</si>
  <si>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</si>
  <si>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</si>
  <si>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</si>
  <si>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</si>
  <si>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</si>
  <si>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</si>
  <si>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</si>
  <si>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</si>
  <si>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</si>
  <si>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</si>
  <si>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</si>
  <si>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</si>
  <si>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</si>
  <si>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</si>
  <si>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</si>
  <si>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</si>
  <si>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</si>
  <si>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</si>
  <si>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</si>
  <si>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</si>
  <si>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</si>
  <si>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</si>
  <si>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</si>
  <si>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</si>
  <si>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</si>
  <si>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</si>
  <si>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</si>
  <si>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</si>
  <si>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</si>
  <si>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</si>
  <si>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</si>
  <si>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</si>
  <si>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</si>
  <si>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</si>
  <si>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</si>
  <si>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</si>
  <si>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</si>
  <si>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</si>
  <si>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</si>
  <si>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</si>
  <si>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</si>
  <si>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</si>
  <si>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</si>
  <si>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</si>
  <si>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</si>
  <si>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</si>
  <si>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</si>
  <si>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</si>
  <si>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</si>
  <si>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</si>
  <si>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</si>
  <si>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</si>
  <si>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</si>
  <si>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</si>
  <si>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</si>
  <si>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</si>
  <si>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</si>
  <si>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</si>
  <si>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</si>
  <si>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</si>
  <si>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</si>
  <si>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</si>
  <si>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</si>
  <si>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</si>
  <si>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</si>
  <si>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</si>
  <si>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</si>
  <si>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</si>
  <si>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</si>
  <si>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</si>
  <si>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</si>
  <si>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</si>
  <si>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</si>
  <si>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</si>
  <si>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</si>
  <si>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</si>
  <si>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</si>
  <si>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</si>
  <si>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</si>
  <si>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</si>
  <si>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</si>
  <si>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</si>
  <si>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</si>
  <si>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</si>
  <si>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</si>
  <si>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</si>
  <si>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</si>
  <si>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</si>
  <si>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</si>
  <si>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</si>
  <si>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</si>
  <si>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</si>
  <si>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</si>
  <si>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</si>
  <si>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</si>
  <si>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</si>
  <si>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</si>
  <si>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</si>
  <si>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</si>
  <si>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</si>
  <si>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</si>
  <si>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</si>
  <si>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</si>
  <si>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</si>
  <si>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</si>
  <si>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</si>
  <si>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</si>
  <si>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</si>
  <si>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</si>
  <si>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</si>
  <si>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</si>
  <si>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</si>
  <si>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</si>
  <si>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</si>
  <si>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</si>
  <si>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</si>
  <si>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</si>
  <si>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</si>
  <si>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</si>
  <si>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</si>
  <si>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</si>
  <si>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</si>
  <si>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</si>
  <si>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</si>
  <si>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</si>
  <si>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</si>
  <si>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</si>
  <si>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</si>
  <si>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</si>
  <si>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</si>
  <si>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</si>
  <si>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</si>
  <si>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</si>
  <si>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</si>
  <si>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</si>
  <si>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</si>
  <si>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</si>
  <si>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</si>
  <si>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</si>
  <si>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</si>
  <si>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</si>
  <si>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</si>
  <si>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</si>
  <si>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</si>
  <si>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</si>
  <si>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</si>
  <si>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</si>
  <si>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</si>
  <si>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</si>
  <si>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</si>
  <si>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</si>
  <si>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</si>
  <si>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</si>
  <si>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</si>
  <si>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</si>
  <si>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</si>
  <si>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</si>
  <si>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</si>
  <si>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</si>
  <si>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</si>
  <si>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</si>
  <si>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</si>
  <si>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</si>
  <si>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</si>
  <si>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</si>
  <si>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</si>
  <si>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</si>
  <si>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</si>
  <si>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</si>
  <si>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</si>
  <si>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</si>
  <si>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</si>
  <si>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</si>
  <si>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</si>
  <si>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</si>
  <si>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</si>
  <si>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</si>
  <si>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</si>
  <si>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</si>
  <si>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</si>
  <si>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</si>
  <si>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</si>
  <si>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</si>
  <si>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</si>
  <si>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</si>
  <si>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</si>
  <si>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</si>
  <si>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</si>
  <si>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</si>
  <si>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</si>
  <si>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</si>
  <si>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</si>
  <si>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</si>
  <si>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</si>
  <si>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</si>
  <si>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</si>
  <si>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</si>
  <si>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</si>
  <si>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</si>
  <si>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</si>
  <si>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</si>
  <si>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</si>
  <si>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</si>
  <si>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</si>
  <si>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</si>
  <si>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</si>
  <si>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</si>
  <si>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</si>
  <si>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</si>
  <si>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</si>
  <si>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</si>
  <si>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</si>
  <si>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</si>
  <si>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</si>
  <si>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</si>
  <si>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</si>
  <si>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</si>
  <si>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</si>
  <si>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</si>
  <si>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</si>
  <si>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</si>
  <si>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</si>
  <si>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</si>
  <si>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</si>
  <si>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</si>
  <si>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</si>
  <si>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</si>
  <si>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</si>
  <si>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</si>
  <si>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</si>
  <si>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</si>
  <si>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</si>
  <si>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</si>
  <si>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</si>
  <si>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</si>
  <si>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</si>
  <si>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</si>
  <si>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</si>
  <si>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</si>
  <si>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</si>
  <si>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</si>
  <si>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</si>
  <si>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</si>
  <si>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</si>
  <si>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</si>
  <si>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</si>
  <si>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</si>
  <si>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</si>
  <si>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</si>
  <si>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</si>
  <si>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</si>
  <si>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</si>
  <si>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</si>
  <si>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</si>
  <si>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</si>
  <si>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</si>
  <si>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</si>
  <si>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</si>
  <si>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</si>
  <si>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</si>
  <si>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</si>
  <si>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</si>
  <si>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</si>
  <si>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</si>
  <si>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</si>
  <si>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</si>
  <si>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</si>
  <si>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</si>
  <si>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</si>
  <si>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</si>
  <si>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</si>
  <si>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</si>
  <si>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</si>
  <si>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</si>
  <si>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</si>
  <si>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</si>
  <si>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</si>
  <si>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</si>
  <si>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</si>
  <si>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</si>
  <si>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</si>
  <si>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</si>
  <si>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</si>
  <si>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</si>
  <si>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</si>
  <si>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</si>
  <si>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</si>
  <si>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</si>
  <si>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</si>
  <si>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</si>
  <si>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</si>
  <si>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</si>
  <si>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</si>
  <si>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</si>
  <si>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</si>
  <si>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</si>
  <si>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</si>
  <si>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</si>
  <si>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</si>
  <si>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</si>
  <si>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</si>
  <si>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</si>
  <si>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</si>
  <si>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</si>
  <si>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</si>
  <si>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</si>
  <si>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</si>
  <si>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</si>
  <si>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</si>
  <si>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</si>
  <si>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</si>
  <si>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</si>
  <si>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</si>
  <si>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</si>
  <si>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</si>
  <si>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</si>
  <si>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</si>
  <si>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</si>
  <si>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</si>
  <si>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</si>
  <si>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</si>
  <si>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</si>
  <si>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</si>
  <si>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</si>
  <si>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</si>
  <si>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</si>
  <si>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</si>
  <si>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</si>
  <si>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</si>
  <si>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</si>
  <si>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</si>
  <si>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</si>
  <si>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</si>
  <si>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</si>
  <si>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</si>
  <si>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</si>
  <si>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</si>
  <si>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</si>
  <si>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</si>
  <si>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</si>
  <si>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</si>
  <si>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</si>
  <si>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</si>
  <si>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</si>
  <si>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</si>
  <si>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</si>
  <si>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</si>
  <si>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</si>
  <si>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</si>
  <si>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</si>
  <si>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</si>
  <si>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</si>
  <si>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</si>
  <si>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</si>
  <si>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</si>
  <si>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</si>
  <si>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</si>
  <si>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</si>
  <si>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</si>
  <si>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</si>
  <si>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</si>
  <si>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</si>
  <si>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</si>
  <si>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</si>
  <si>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</si>
  <si>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</si>
  <si>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</si>
  <si>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</si>
  <si>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</si>
  <si>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</si>
  <si>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</si>
  <si>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</si>
  <si>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</si>
  <si>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</si>
  <si>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</si>
  <si>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</si>
  <si>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</si>
  <si>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</si>
  <si>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</si>
  <si>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</si>
  <si>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</si>
  <si>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</si>
  <si>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</si>
  <si>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</si>
  <si>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</si>
  <si>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</si>
  <si>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</si>
  <si>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</si>
  <si>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</si>
  <si>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</si>
  <si>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</si>
  <si>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</si>
  <si>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</si>
  <si>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</si>
  <si>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</si>
  <si>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</si>
  <si>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</si>
  <si>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</si>
  <si>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</si>
  <si>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</si>
  <si>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</si>
  <si>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</si>
  <si>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</si>
  <si>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</si>
  <si>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</si>
  <si>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</si>
  <si>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</si>
  <si>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</si>
  <si>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</si>
  <si>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</si>
  <si>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</si>
  <si>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</si>
  <si>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</si>
  <si>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</si>
  <si>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</si>
  <si>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</si>
  <si>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</si>
  <si>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</si>
  <si>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</si>
  <si>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</si>
  <si>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</si>
  <si>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</si>
  <si>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</si>
  <si>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</si>
  <si>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</si>
  <si>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</si>
  <si>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</si>
  <si>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</si>
  <si>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</si>
  <si>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</si>
  <si>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</si>
  <si>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</si>
  <si>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</si>
  <si>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</si>
  <si>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</si>
  <si>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</si>
  <si>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</si>
  <si>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</si>
  <si>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</si>
  <si>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</si>
  <si>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</si>
  <si>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</si>
  <si>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</si>
  <si>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</si>
  <si>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</si>
  <si>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</si>
  <si>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</si>
  <si>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</si>
  <si>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</si>
  <si>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</si>
  <si>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</si>
  <si>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</si>
  <si>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</si>
  <si>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</si>
  <si>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</si>
  <si>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</si>
  <si>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</si>
  <si>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</si>
  <si>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</si>
  <si>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</si>
  <si>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</si>
  <si>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</si>
  <si>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</si>
  <si>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</si>
  <si>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</si>
  <si>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</si>
  <si>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</si>
  <si>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</si>
  <si>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</si>
  <si>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</si>
  <si>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</si>
  <si>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</si>
  <si>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</si>
  <si>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</si>
  <si>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</si>
  <si>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</si>
  <si>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</si>
  <si>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</si>
  <si>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</si>
  <si>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</si>
  <si>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</si>
  <si>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</si>
  <si>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</si>
  <si>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</si>
  <si>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</si>
  <si>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</si>
  <si>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</si>
  <si>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</si>
  <si>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</si>
  <si>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</si>
  <si>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</si>
  <si>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</si>
  <si>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</si>
  <si>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</si>
  <si>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</si>
  <si>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</si>
  <si>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</si>
  <si>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</si>
  <si>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</si>
  <si>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</si>
  <si>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</si>
  <si>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</si>
  <si>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</si>
  <si>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</si>
  <si>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</si>
  <si>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</si>
  <si>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</si>
  <si>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</si>
  <si>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</si>
  <si>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</si>
  <si>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</si>
  <si>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</si>
  <si>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</si>
  <si>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</si>
  <si>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</si>
  <si>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</si>
  <si>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</si>
  <si>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</si>
  <si>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</si>
  <si>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</si>
  <si>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</si>
  <si>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</si>
  <si>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</si>
  <si>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</si>
  <si>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</si>
  <si>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</si>
  <si>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</si>
  <si>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</si>
  <si>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</si>
  <si>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</si>
  <si>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</si>
  <si>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</si>
  <si>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</si>
  <si>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</si>
  <si>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</si>
  <si>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</si>
  <si>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</si>
  <si>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</si>
  <si>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</si>
  <si>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</si>
  <si>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</si>
  <si>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</si>
  <si>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</si>
  <si>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</si>
  <si>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</si>
  <si>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</si>
  <si>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</si>
  <si>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</si>
  <si>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</si>
  <si>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</si>
  <si>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</si>
  <si>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</si>
  <si>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</si>
  <si>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</si>
  <si>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</si>
  <si>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</si>
  <si>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</si>
  <si>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</si>
  <si>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</si>
  <si>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</si>
  <si>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</si>
  <si>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</si>
  <si>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</si>
  <si>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</si>
  <si>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</si>
  <si>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</si>
  <si>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</si>
  <si>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</si>
  <si>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</si>
  <si>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</si>
  <si>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</si>
  <si>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</si>
  <si>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</si>
  <si>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</si>
  <si>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</si>
  <si>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</si>
  <si>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</si>
  <si>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</si>
  <si>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</si>
  <si>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</si>
  <si>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</si>
  <si>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</si>
  <si>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</si>
  <si>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</si>
  <si>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</si>
  <si>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</si>
  <si>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</si>
  <si>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</si>
  <si>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</si>
  <si>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</si>
  <si>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</si>
  <si>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</si>
  <si>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</si>
  <si>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</si>
  <si>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</si>
  <si>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</si>
  <si>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</si>
  <si>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</si>
  <si>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</si>
  <si>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</si>
  <si>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</si>
  <si>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</si>
  <si>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</si>
  <si>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</si>
  <si>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</si>
  <si>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</si>
  <si>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</si>
  <si>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</si>
  <si>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</si>
  <si>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</si>
  <si>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</si>
  <si>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</si>
  <si>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</si>
  <si>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</si>
  <si>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</si>
  <si>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</si>
  <si>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</si>
  <si>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</si>
  <si>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</si>
  <si>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</si>
  <si>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</si>
  <si>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</si>
  <si>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</si>
  <si>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</si>
  <si>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</si>
  <si>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</si>
  <si>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</si>
  <si>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</si>
  <si>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</si>
  <si>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</si>
  <si>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</si>
  <si>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</si>
  <si>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</si>
  <si>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</si>
  <si>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</si>
  <si>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</si>
  <si>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</si>
  <si>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</si>
  <si>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</si>
  <si>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</si>
  <si>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</si>
  <si>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</si>
  <si>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</si>
  <si>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</si>
  <si>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</si>
  <si>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</si>
  <si>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</si>
  <si>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</si>
  <si>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</si>
  <si>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</si>
  <si>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</si>
  <si>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</si>
  <si>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</si>
  <si>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</si>
  <si>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</si>
  <si>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</si>
  <si>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</si>
  <si>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</si>
  <si>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</si>
  <si>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</si>
  <si>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</si>
  <si>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</si>
  <si>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</si>
  <si>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</si>
  <si>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</si>
  <si>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</si>
  <si>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</si>
  <si>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</si>
  <si>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</si>
  <si>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</si>
  <si>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</si>
  <si>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</si>
  <si>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</si>
  <si>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</si>
  <si>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</si>
  <si>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</si>
  <si>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</si>
  <si>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</si>
  <si>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</si>
  <si>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</si>
  <si>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</si>
  <si>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</si>
  <si>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</si>
  <si>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</si>
  <si>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</si>
  <si>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</si>
  <si>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</si>
  <si>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</si>
  <si>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</si>
  <si>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</si>
  <si>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</si>
  <si>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</si>
  <si>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</si>
  <si>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</si>
  <si>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</si>
  <si>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</si>
  <si>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</si>
  <si>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</si>
  <si>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</si>
  <si>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</si>
  <si>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</si>
  <si>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</si>
  <si>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</si>
  <si>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</si>
  <si>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</si>
  <si>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</si>
  <si>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</si>
  <si>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</si>
  <si>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</si>
  <si>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</si>
  <si>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</si>
  <si>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</si>
  <si>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</si>
  <si>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</si>
  <si>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</si>
  <si>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</si>
  <si>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</si>
  <si>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</si>
  <si>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</si>
  <si>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</si>
  <si>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</si>
  <si>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</si>
  <si>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</si>
  <si>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</si>
  <si>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</si>
  <si>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</si>
  <si>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</si>
  <si>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</si>
  <si>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</si>
  <si>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</si>
  <si>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</si>
  <si>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</si>
  <si>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</si>
  <si>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</si>
  <si>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</si>
  <si>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</si>
  <si>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</si>
  <si>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</si>
  <si>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</si>
  <si>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</si>
  <si>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</si>
  <si>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</si>
  <si>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</si>
  <si>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</si>
  <si>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</si>
  <si>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</si>
  <si>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</si>
  <si>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</si>
  <si>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</si>
  <si>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</si>
  <si>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</si>
  <si>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</si>
  <si>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</si>
  <si>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</si>
  <si>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</si>
  <si>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</si>
  <si>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</si>
  <si>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</si>
  <si>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</si>
  <si>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</si>
  <si>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</si>
  <si>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</si>
  <si>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</si>
  <si>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</si>
  <si>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</si>
  <si>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</si>
  <si>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</si>
  <si>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</si>
  <si>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</si>
  <si>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</si>
  <si>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</si>
  <si>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</si>
  <si>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</si>
  <si>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</si>
  <si>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</si>
  <si>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</si>
  <si>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</si>
  <si>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</si>
  <si>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</si>
  <si>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</si>
  <si>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</si>
  <si>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</si>
  <si>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</si>
  <si>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</si>
  <si>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</si>
  <si>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</si>
  <si>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</si>
  <si>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</si>
  <si>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</si>
  <si>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</si>
  <si>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</si>
  <si>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</si>
  <si>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</si>
  <si>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</si>
  <si>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</si>
  <si>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</si>
  <si>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</si>
  <si>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</si>
  <si>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</si>
  <si>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</si>
  <si>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</si>
  <si>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</si>
  <si>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</si>
  <si>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</si>
  <si>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</si>
  <si>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</si>
  <si>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</si>
  <si>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</si>
  <si>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</si>
  <si>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</si>
  <si>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</si>
  <si>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</si>
  <si>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</si>
  <si>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</si>
  <si>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</si>
  <si>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</si>
  <si>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</si>
  <si>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</si>
  <si>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</si>
  <si>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</si>
  <si>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</si>
  <si>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</si>
  <si>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</si>
  <si>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</si>
  <si>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</si>
  <si>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</si>
  <si>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</si>
  <si>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</si>
  <si>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</si>
  <si>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</si>
  <si>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</si>
  <si>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</si>
  <si>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</si>
  <si>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</si>
  <si>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</si>
  <si>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</si>
  <si>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</si>
  <si>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</si>
  <si>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</si>
  <si>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</si>
  <si>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</si>
  <si>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</si>
  <si>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</si>
  <si>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</si>
  <si>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</si>
  <si>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</si>
  <si>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</si>
  <si>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</si>
  <si>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</si>
  <si>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</si>
  <si>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</si>
  <si>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</si>
  <si>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</si>
  <si>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</si>
  <si>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</si>
  <si>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</si>
  <si>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</si>
  <si>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</si>
  <si>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</si>
  <si>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</si>
  <si>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</si>
  <si>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</si>
  <si>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</si>
  <si>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</si>
  <si>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</si>
  <si>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</si>
  <si>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</si>
  <si>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</si>
  <si>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</si>
  <si>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</si>
  <si>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</si>
  <si>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</si>
  <si>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</si>
  <si>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</si>
  <si>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</si>
  <si>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</si>
  <si>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</si>
  <si>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</si>
  <si>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</si>
  <si>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</si>
  <si>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</si>
  <si>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</si>
  <si>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</si>
  <si>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</si>
  <si>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</si>
  <si>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</si>
  <si>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</si>
  <si>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</si>
  <si>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</si>
  <si>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</si>
  <si>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</si>
  <si>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</si>
  <si>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</si>
  <si>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</si>
  <si>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</si>
  <si>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</si>
  <si>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</si>
  <si>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</si>
  <si>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</si>
  <si>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</si>
  <si>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</si>
  <si>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</si>
  <si>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</si>
  <si>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</si>
  <si>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</si>
  <si>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</si>
  <si>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</si>
  <si>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</si>
  <si>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</si>
  <si>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</si>
  <si>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</si>
  <si>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</si>
  <si>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</si>
  <si>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</si>
  <si>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</si>
  <si>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</si>
  <si>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</si>
  <si>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</si>
  <si>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</si>
  <si>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</si>
  <si>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</si>
  <si>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</si>
  <si>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</si>
  <si>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</si>
  <si>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</si>
  <si>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</si>
  <si>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</si>
  <si>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</si>
  <si>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</si>
  <si>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</si>
  <si>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</si>
  <si>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</si>
  <si>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</si>
  <si>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</si>
  <si>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</si>
  <si>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</si>
  <si>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</si>
  <si>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</si>
  <si>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</si>
  <si>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</si>
  <si>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</si>
  <si>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</si>
  <si>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</si>
  <si>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</si>
  <si>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</si>
  <si>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</si>
  <si>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</si>
  <si>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</si>
  <si>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</si>
  <si>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</si>
  <si>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</si>
  <si>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</si>
  <si>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</si>
  <si>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</si>
  <si>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</si>
  <si>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</si>
  <si>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</si>
  <si>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</si>
  <si>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</si>
  <si>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</si>
  <si>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</si>
  <si>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</si>
  <si>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</si>
  <si>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</si>
  <si>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</si>
  <si>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</si>
  <si>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</si>
  <si>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</si>
  <si>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</si>
  <si>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</si>
  <si>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</si>
  <si>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</si>
  <si>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</si>
  <si>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</si>
  <si>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</si>
  <si>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</si>
  <si>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</si>
  <si>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</si>
  <si>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</si>
  <si>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</si>
  <si>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</si>
  <si>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</si>
  <si>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</si>
  <si>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</si>
  <si>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</si>
  <si>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</si>
  <si>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</si>
  <si>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</si>
  <si>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</si>
  <si>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</si>
  <si>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</si>
  <si>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</si>
  <si>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</si>
  <si>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</si>
  <si>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</si>
  <si>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</si>
  <si>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</si>
  <si>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</si>
  <si>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</si>
  <si>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</si>
  <si>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</si>
  <si>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</si>
  <si>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</si>
  <si>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</si>
  <si>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</si>
  <si>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</si>
  <si>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</si>
  <si>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</si>
  <si>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</si>
  <si>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</si>
  <si>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</si>
  <si>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</si>
  <si>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</si>
  <si>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</si>
  <si>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</si>
  <si>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</si>
  <si>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</si>
  <si>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</si>
  <si>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</si>
  <si>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</si>
  <si>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</si>
  <si>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</si>
  <si>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</si>
  <si>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</si>
  <si>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</si>
  <si>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</si>
  <si>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</si>
  <si>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</si>
  <si>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</si>
  <si>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</si>
  <si>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</si>
  <si>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</si>
  <si>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</si>
  <si>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</si>
  <si>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</si>
  <si>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</si>
  <si>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</si>
  <si>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</si>
  <si>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</si>
  <si>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</si>
  <si>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</si>
  <si>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</si>
  <si>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</si>
  <si>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</si>
  <si>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</si>
  <si>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</si>
  <si>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</si>
  <si>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</si>
  <si>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</si>
  <si>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</si>
  <si>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</si>
  <si>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</si>
  <si>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</si>
  <si>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</si>
  <si>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</si>
  <si>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</si>
  <si>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</si>
  <si>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</si>
  <si>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</si>
  <si>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</si>
  <si>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</si>
  <si>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</si>
  <si>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</si>
  <si>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</si>
  <si>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</si>
  <si>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</si>
  <si>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</si>
  <si>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</si>
  <si>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</si>
  <si>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</si>
  <si>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</si>
  <si>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</si>
  <si>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</si>
  <si>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</si>
  <si>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</si>
  <si>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</si>
  <si>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</si>
  <si>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</si>
  <si>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</si>
  <si>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</si>
  <si>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</si>
  <si>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</si>
  <si>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</si>
  <si>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</si>
  <si>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</si>
  <si>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</si>
  <si>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</si>
  <si>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</si>
  <si>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</si>
  <si>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</si>
  <si>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</si>
  <si>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</si>
  <si>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</si>
  <si>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</si>
  <si>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</si>
  <si>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</si>
  <si>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</si>
  <si>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</si>
  <si>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</si>
  <si>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</si>
  <si>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</si>
  <si>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</si>
  <si>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</si>
  <si>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</si>
  <si>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</si>
  <si>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</si>
  <si>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</si>
  <si>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</si>
  <si>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</si>
  <si>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</si>
  <si>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</si>
  <si>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</si>
  <si>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</si>
  <si>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</si>
  <si>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</si>
  <si>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</si>
  <si>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</si>
  <si>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</si>
  <si>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</si>
  <si>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</si>
  <si>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</si>
  <si>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</si>
  <si>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</si>
  <si>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</si>
  <si>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</si>
  <si>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</si>
  <si>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</si>
  <si>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</si>
  <si>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</si>
  <si>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</si>
  <si>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</si>
  <si>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</si>
  <si>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</si>
  <si>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</si>
  <si>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</si>
  <si>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</si>
  <si>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</si>
  <si>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</si>
  <si>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</si>
  <si>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</si>
  <si>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</si>
  <si>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</si>
  <si>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</si>
  <si>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</si>
  <si>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</si>
  <si>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</si>
  <si>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</si>
  <si>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</si>
  <si>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</si>
  <si>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</si>
  <si>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</si>
  <si>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</si>
  <si>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</si>
  <si>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</si>
  <si>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</si>
  <si>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</si>
  <si>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</si>
  <si>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</si>
  <si>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</si>
  <si>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</si>
  <si>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</si>
  <si>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</si>
  <si>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</si>
  <si>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</si>
  <si>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</si>
  <si>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</si>
  <si>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</si>
  <si>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</si>
  <si>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</si>
  <si>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</si>
  <si>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</si>
  <si>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</si>
  <si>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</si>
  <si>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</si>
  <si>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</si>
  <si>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</si>
  <si>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</si>
  <si>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</si>
  <si>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</si>
  <si>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</si>
  <si>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</si>
  <si>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</si>
  <si>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</si>
  <si>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</si>
  <si>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</si>
  <si>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</si>
  <si>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</si>
  <si>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</si>
  <si>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</si>
  <si>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</si>
  <si>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</si>
  <si>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</si>
  <si>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</si>
  <si>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</si>
  <si>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</si>
  <si>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</si>
  <si>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</si>
  <si>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</si>
  <si>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</si>
  <si>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</si>
  <si>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</si>
  <si>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</si>
  <si>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</si>
  <si>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</si>
  <si>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</si>
  <si>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</si>
  <si>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</si>
  <si>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</si>
  <si>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</si>
  <si>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</si>
  <si>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</si>
  <si>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</si>
  <si>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</si>
  <si>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</si>
  <si>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</si>
  <si>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</si>
  <si>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</si>
  <si>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</si>
  <si>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</si>
  <si>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</si>
  <si>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</si>
  <si>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</si>
  <si>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</si>
  <si>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</si>
  <si>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</si>
  <si>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</si>
  <si>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</si>
  <si>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</si>
  <si>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</si>
  <si>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</si>
  <si>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</si>
  <si>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</si>
  <si>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</si>
  <si>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</si>
  <si>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</si>
  <si>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</si>
  <si>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</si>
  <si>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</si>
  <si>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</si>
  <si>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</si>
  <si>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</si>
  <si>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</si>
  <si>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</si>
  <si>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</si>
  <si>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</si>
  <si>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</si>
  <si>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</si>
  <si>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</si>
  <si>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</si>
  <si>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</si>
  <si>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</si>
  <si>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</si>
  <si>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</si>
  <si>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</si>
  <si>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</si>
  <si>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</si>
  <si>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</si>
  <si>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</si>
  <si>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</si>
  <si>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</si>
  <si>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</si>
  <si>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</si>
  <si>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</si>
  <si>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</si>
  <si>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</si>
  <si>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</si>
  <si>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</si>
  <si>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</si>
  <si>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</si>
  <si>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</si>
  <si>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</si>
  <si>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</si>
  <si>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</si>
  <si>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</si>
  <si>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</si>
  <si>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</si>
  <si>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</si>
  <si>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</si>
  <si>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</si>
  <si>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</si>
  <si>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</si>
  <si>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</si>
  <si>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</si>
  <si>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</si>
  <si>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</si>
  <si>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</si>
  <si>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</si>
  <si>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</si>
  <si>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</si>
  <si>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</si>
  <si>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</si>
  <si>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</si>
  <si>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</si>
  <si>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</si>
  <si>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</si>
  <si>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</si>
  <si>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</si>
  <si>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</si>
  <si>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</si>
  <si>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</si>
  <si>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</si>
  <si>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</si>
  <si>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</si>
  <si>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</si>
  <si>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</si>
  <si>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</si>
  <si>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</si>
  <si>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</si>
  <si>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</si>
  <si>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</si>
  <si>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</si>
  <si>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</si>
  <si>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</si>
  <si>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</si>
  <si>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</si>
  <si>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</si>
  <si>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</si>
  <si>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</si>
  <si>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</si>
  <si>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</si>
  <si>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</si>
  <si>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</si>
  <si>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</si>
  <si>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</si>
  <si>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</si>
  <si>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</si>
  <si>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</si>
  <si>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</si>
  <si>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</si>
  <si>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</si>
  <si>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</si>
  <si>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</si>
  <si>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</si>
  <si>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</si>
  <si>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</si>
  <si>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</si>
  <si>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</si>
  <si>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</si>
  <si>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</si>
  <si>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</si>
  <si>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</si>
  <si>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</si>
  <si>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</si>
  <si>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</si>
  <si>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</si>
  <si>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</si>
  <si>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</si>
  <si>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</si>
  <si>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</si>
  <si>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</si>
  <si>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</si>
  <si>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</si>
  <si>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</si>
  <si>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</si>
  <si>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</si>
  <si>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</si>
  <si>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</si>
  <si>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</si>
  <si>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</si>
  <si>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</si>
  <si>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</si>
  <si>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</si>
  <si>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</si>
  <si>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</si>
  <si>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</si>
  <si>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</si>
  <si>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</si>
  <si>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</si>
  <si>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</si>
  <si>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</si>
  <si>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</si>
  <si>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</si>
  <si>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</si>
  <si>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</si>
  <si>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</si>
  <si>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</si>
  <si>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</si>
  <si>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</si>
  <si>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</si>
  <si>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</si>
  <si>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</si>
  <si>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</si>
  <si>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</si>
  <si>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</si>
  <si>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</si>
  <si>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</si>
  <si>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</si>
  <si>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</si>
  <si>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</si>
  <si>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</si>
  <si>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</si>
  <si>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</si>
  <si>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</si>
  <si>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</si>
  <si>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</si>
  <si>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</si>
  <si>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</si>
  <si>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</si>
  <si>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</si>
  <si>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</si>
  <si>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</si>
  <si>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</si>
  <si>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</si>
  <si>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</si>
  <si>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</si>
  <si>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</si>
  <si>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</si>
  <si>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</si>
  <si>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</si>
  <si>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</si>
  <si>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</si>
  <si>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</si>
  <si>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</si>
  <si>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</si>
  <si>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</si>
  <si>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</si>
  <si>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</si>
  <si>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</si>
  <si>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</si>
  <si>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</si>
  <si>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</si>
  <si>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</si>
  <si>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</si>
  <si>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</si>
  <si>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</si>
  <si>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</si>
  <si>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</si>
  <si>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</si>
  <si>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</si>
  <si>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</si>
  <si>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</si>
  <si>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</si>
  <si>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</si>
  <si>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</si>
  <si>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</si>
  <si>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</si>
  <si>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</si>
  <si>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</si>
  <si>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</si>
  <si>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</si>
  <si>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</si>
  <si>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</si>
  <si>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</si>
  <si>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</si>
  <si>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</si>
  <si>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</si>
  <si>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</si>
  <si>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</si>
  <si>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</si>
  <si>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</si>
  <si>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</si>
  <si>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</si>
  <si>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</si>
  <si>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</si>
  <si>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</si>
  <si>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</si>
  <si>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</si>
  <si>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</si>
  <si>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</si>
  <si>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</si>
  <si>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</si>
  <si>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</si>
  <si>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</si>
  <si>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</si>
  <si>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</si>
  <si>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</si>
  <si>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</si>
  <si>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</si>
  <si>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</si>
  <si>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</si>
  <si>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</si>
  <si>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</si>
  <si>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</si>
  <si>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</si>
  <si>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</si>
  <si>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</si>
  <si>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</si>
  <si>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</si>
  <si>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</si>
  <si>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</si>
  <si>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</si>
  <si>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</si>
  <si>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</si>
  <si>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</si>
  <si>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</si>
  <si>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</si>
  <si>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</si>
  <si>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</si>
  <si>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</si>
  <si>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</si>
  <si>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</si>
  <si>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</si>
  <si>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</si>
  <si>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</si>
  <si>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</si>
  <si>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</si>
  <si>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</si>
  <si>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</si>
  <si>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</si>
  <si>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</si>
  <si>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</si>
  <si>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</si>
  <si>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</si>
  <si>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</si>
  <si>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</si>
  <si>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</si>
  <si>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</si>
  <si>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</si>
  <si>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</si>
  <si>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</si>
  <si>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</si>
  <si>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</si>
  <si>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</si>
  <si>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</si>
  <si>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</si>
  <si>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</si>
  <si>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</si>
  <si>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</si>
  <si>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</si>
  <si>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</si>
  <si>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</si>
  <si>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</si>
  <si>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</si>
  <si>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</si>
  <si>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</si>
  <si>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</si>
  <si>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</si>
  <si>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</si>
  <si>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</si>
  <si>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</si>
  <si>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</si>
  <si>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</si>
  <si>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</si>
  <si>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</si>
  <si>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</si>
  <si>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</si>
  <si>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</si>
  <si>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</si>
  <si>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</si>
  <si>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</si>
  <si>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</si>
  <si>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</si>
  <si>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</si>
  <si>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</si>
  <si>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</si>
  <si>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</si>
  <si>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</si>
  <si>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</si>
  <si>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</si>
  <si>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</si>
  <si>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</si>
  <si>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</si>
  <si>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</si>
  <si>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</si>
  <si>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</si>
  <si>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</si>
  <si>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</si>
  <si>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</si>
  <si>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</si>
  <si>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</si>
  <si>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</si>
  <si>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</si>
  <si>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</si>
  <si>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</si>
  <si>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</si>
  <si>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</si>
  <si>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</si>
  <si>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</si>
  <si>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</si>
  <si>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</si>
  <si>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</si>
  <si>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</si>
  <si>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</si>
  <si>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</si>
  <si>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</si>
  <si>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</si>
  <si>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</si>
  <si>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</si>
  <si>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</si>
  <si>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</si>
  <si>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</si>
  <si>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</si>
  <si>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</si>
  <si>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</si>
  <si>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</si>
  <si>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</si>
  <si>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</si>
  <si>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</si>
  <si>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</si>
  <si>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</si>
  <si>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</si>
  <si>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</si>
  <si>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</si>
  <si>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</si>
  <si>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</si>
  <si>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</si>
  <si>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</si>
  <si>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</si>
  <si>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</si>
  <si>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</si>
  <si>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</si>
  <si>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</si>
  <si>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</si>
  <si>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</si>
  <si>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</si>
  <si>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</si>
  <si>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</si>
  <si>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</si>
  <si>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</si>
  <si>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</si>
  <si>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</si>
  <si>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</si>
  <si>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</si>
  <si>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</si>
  <si>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</si>
  <si>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</si>
  <si>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</si>
  <si>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</si>
  <si>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</si>
  <si>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</si>
  <si>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</si>
  <si>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</si>
  <si>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</si>
  <si>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</si>
  <si>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</si>
  <si>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</si>
  <si>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</si>
  <si>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</si>
  <si>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</si>
  <si>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</si>
  <si>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</si>
  <si>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</si>
  <si>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</si>
  <si>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</si>
  <si>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</si>
  <si>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</si>
  <si>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</si>
  <si>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</si>
  <si>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</si>
  <si>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</si>
  <si>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</si>
  <si>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</si>
  <si>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</si>
  <si>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</si>
  <si>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</si>
  <si>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</si>
  <si>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</si>
  <si>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</si>
  <si>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</si>
  <si>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</si>
  <si>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</si>
  <si>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</si>
  <si>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</si>
  <si>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</si>
  <si>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</si>
  <si>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</si>
  <si>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</si>
  <si>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</si>
  <si>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</si>
  <si>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</si>
  <si>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</si>
  <si>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</si>
  <si>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</si>
  <si>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</si>
  <si>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</si>
  <si>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</si>
  <si>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</si>
  <si>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</si>
  <si>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</si>
  <si>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</si>
  <si>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</si>
  <si>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</si>
  <si>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</si>
  <si>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</si>
  <si>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</si>
  <si>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</si>
  <si>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</si>
  <si>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</si>
  <si>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</si>
  <si>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</si>
  <si>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</si>
  <si>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</si>
  <si>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</si>
  <si>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</si>
  <si>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</si>
  <si>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</si>
  <si>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</si>
  <si>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</si>
  <si>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</si>
  <si>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</si>
  <si>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</si>
  <si>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</si>
  <si>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</si>
  <si>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</si>
  <si>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</si>
  <si>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</si>
  <si>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</si>
  <si>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</si>
  <si>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</si>
  <si>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</si>
  <si>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</si>
  <si>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</si>
  <si>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</si>
  <si>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</si>
  <si>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</si>
  <si>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</si>
  <si>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</si>
  <si>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</si>
  <si>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</si>
  <si>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</si>
  <si>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</si>
  <si>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</si>
  <si>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</si>
  <si>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</si>
  <si>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</si>
  <si>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</si>
  <si>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</si>
  <si>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</si>
  <si>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</si>
  <si>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</si>
  <si>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</si>
  <si>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</si>
  <si>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</si>
  <si>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</si>
  <si>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</si>
  <si>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</si>
  <si>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</si>
  <si>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</si>
  <si>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</si>
  <si>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</si>
  <si>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</si>
  <si>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</si>
  <si>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</si>
  <si>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</si>
  <si>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</si>
  <si>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</si>
  <si>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</si>
  <si>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</si>
  <si>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</si>
  <si>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</si>
  <si>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</si>
  <si>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</si>
  <si>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</si>
  <si>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</si>
  <si>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</si>
  <si>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</si>
  <si>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</si>
  <si>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</si>
  <si>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</si>
  <si>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</si>
  <si>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</si>
  <si>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</si>
  <si>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</si>
  <si>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</si>
  <si>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</si>
  <si>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</si>
  <si>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</si>
  <si>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</si>
  <si>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</si>
  <si>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</si>
  <si>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</si>
  <si>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</si>
  <si>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</si>
  <si>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</si>
  <si>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</si>
  <si>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</si>
  <si>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</si>
  <si>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</si>
  <si>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</si>
  <si>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</si>
  <si>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</si>
  <si>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</si>
  <si>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</si>
  <si>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</si>
  <si>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</si>
  <si>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</si>
  <si>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</si>
  <si>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</si>
  <si>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</si>
  <si>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</si>
  <si>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</si>
  <si>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</si>
  <si>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</si>
  <si>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</si>
  <si>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</si>
  <si>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</si>
  <si>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</si>
  <si>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</si>
  <si>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</si>
  <si>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</si>
  <si>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</si>
  <si>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</si>
  <si>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</si>
  <si>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</si>
  <si>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</si>
  <si>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</si>
  <si>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</si>
  <si>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</si>
  <si>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</si>
  <si>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</si>
  <si>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</si>
  <si>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</si>
  <si>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</si>
  <si>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</si>
  <si>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</si>
  <si>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</si>
  <si>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</si>
  <si>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</si>
  <si>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</si>
  <si>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</si>
  <si>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</si>
  <si>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</si>
  <si>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</si>
  <si>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</si>
  <si>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</si>
  <si>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</si>
  <si>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</si>
  <si>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</si>
  <si>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</si>
  <si>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</si>
  <si>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</si>
  <si>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</si>
  <si>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</si>
  <si>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</si>
  <si>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</si>
  <si>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</si>
  <si>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</si>
  <si>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</si>
  <si>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</si>
  <si>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</si>
  <si>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</si>
  <si>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</si>
  <si>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</si>
  <si>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</si>
  <si>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</si>
  <si>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</si>
  <si>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</si>
  <si>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</si>
  <si>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</si>
  <si>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</si>
  <si>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</si>
  <si>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</si>
  <si>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</si>
  <si>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</si>
  <si>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</si>
  <si>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</si>
  <si>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</si>
  <si>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</si>
  <si>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</si>
  <si>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</si>
  <si>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</si>
  <si>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</si>
  <si>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</si>
  <si>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</si>
  <si>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</si>
  <si>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</si>
  <si>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</si>
  <si>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</si>
  <si>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</si>
  <si>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</si>
  <si>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</si>
  <si>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</si>
  <si>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</si>
  <si>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</si>
  <si>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</si>
  <si>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</si>
  <si>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</si>
  <si>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</si>
  <si>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</si>
  <si>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</si>
  <si>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</si>
  <si>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</si>
  <si>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</si>
  <si>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</si>
  <si>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</si>
  <si>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</si>
  <si>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</si>
  <si>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</si>
  <si>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</si>
  <si>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</si>
  <si>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</si>
  <si>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</si>
  <si>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</si>
  <si>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</si>
  <si>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</si>
  <si>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</si>
  <si>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</si>
  <si>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</si>
  <si>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</si>
  <si>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</si>
  <si>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</si>
  <si>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</si>
  <si>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</si>
  <si>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</si>
  <si>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</si>
  <si>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</si>
  <si>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</si>
  <si>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</si>
  <si>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</si>
  <si>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</si>
  <si>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</si>
  <si>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</si>
  <si>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</si>
  <si>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</si>
  <si>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</si>
  <si>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</si>
  <si>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</si>
  <si>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</si>
  <si>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</si>
  <si>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</si>
  <si>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</si>
  <si>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</si>
  <si>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</si>
  <si>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</si>
  <si>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</si>
  <si>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</si>
  <si>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</si>
  <si>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</si>
  <si>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</si>
  <si>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</si>
  <si>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</si>
  <si>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</si>
  <si>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</si>
  <si>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</si>
  <si>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</si>
  <si>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</si>
  <si>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</si>
  <si>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</si>
  <si>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</si>
  <si>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</si>
  <si>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</si>
  <si>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</si>
  <si>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</si>
  <si>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</si>
  <si>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</si>
  <si>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</si>
  <si>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</si>
  <si>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</si>
  <si>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</si>
  <si>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</si>
  <si>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</si>
  <si>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</si>
  <si>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</si>
  <si>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</si>
  <si>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</si>
  <si>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</si>
  <si>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</si>
  <si>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</si>
  <si>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</si>
  <si>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</si>
  <si>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</si>
  <si>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</si>
  <si>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</si>
  <si>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</si>
  <si>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</si>
  <si>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</si>
  <si>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</si>
  <si>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</si>
  <si>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</si>
  <si>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</si>
  <si>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</si>
  <si>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</si>
  <si>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</si>
  <si>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</si>
  <si>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</si>
  <si>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</si>
  <si>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</si>
  <si>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</si>
  <si>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</si>
  <si>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</si>
  <si>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</si>
  <si>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</si>
  <si>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</si>
  <si>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</si>
  <si>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</si>
  <si>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</si>
  <si>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</si>
  <si>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</si>
  <si>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</si>
  <si>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</si>
  <si>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</si>
  <si>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</si>
  <si>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</si>
  <si>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</si>
  <si>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</si>
  <si>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</si>
  <si>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</si>
  <si>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</si>
  <si>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</si>
  <si>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</si>
  <si>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</si>
  <si>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</si>
  <si>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</si>
  <si>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</si>
  <si>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</si>
  <si>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</si>
  <si>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</si>
  <si>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</si>
  <si>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</si>
  <si>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</si>
  <si>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</si>
  <si>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</si>
  <si>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</si>
  <si>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</si>
  <si>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</si>
  <si>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</si>
  <si>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</si>
  <si>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</si>
  <si>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</si>
  <si>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</si>
  <si>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</si>
  <si>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</si>
  <si>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</si>
  <si>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</si>
  <si>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</si>
  <si>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</si>
  <si>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</si>
  <si>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</si>
  <si>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</si>
  <si>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</si>
  <si>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</si>
  <si>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</si>
  <si>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</si>
  <si>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</si>
  <si>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</si>
  <si>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</si>
  <si>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</si>
  <si>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</si>
  <si>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</si>
  <si>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</si>
  <si>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</si>
  <si>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</si>
  <si>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</si>
  <si>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</si>
  <si>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</si>
  <si>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</si>
  <si>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</si>
  <si>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</si>
  <si>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</si>
  <si>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</si>
  <si>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</si>
  <si>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</si>
  <si>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</si>
  <si>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</si>
  <si>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</si>
  <si>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</si>
  <si>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</si>
  <si>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</si>
  <si>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</si>
  <si>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</si>
  <si>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</si>
  <si>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</si>
  <si>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</si>
  <si>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</si>
  <si>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</si>
  <si>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</si>
  <si>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</si>
  <si>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</si>
  <si>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</si>
  <si>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</si>
  <si>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</si>
  <si>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</si>
  <si>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</si>
  <si>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</si>
  <si>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</si>
  <si>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</si>
  <si>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</si>
  <si>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</si>
  <si>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</si>
  <si>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</si>
  <si>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</si>
  <si>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</si>
  <si>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</si>
  <si>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</si>
  <si>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</si>
  <si>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</si>
  <si>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</si>
  <si>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</si>
  <si>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</si>
  <si>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</si>
  <si>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</si>
  <si>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</si>
  <si>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</si>
  <si>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</si>
  <si>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</si>
  <si>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</si>
  <si>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</si>
  <si>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</si>
  <si>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</si>
  <si>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</si>
  <si>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</si>
  <si>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</si>
  <si>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</si>
  <si>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</si>
  <si>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</si>
  <si>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</si>
  <si>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</si>
  <si>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</si>
  <si>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</si>
  <si>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</si>
  <si>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</si>
  <si>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</si>
  <si>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</si>
  <si>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</si>
  <si>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</si>
  <si>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</si>
  <si>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</si>
  <si>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</si>
  <si>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</si>
  <si>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</si>
  <si>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</si>
  <si>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</si>
  <si>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</si>
  <si>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</si>
  <si>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</si>
  <si>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</si>
  <si>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</si>
  <si>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</si>
  <si>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</si>
  <si>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</si>
  <si>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</si>
  <si>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</si>
  <si>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</si>
  <si>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</si>
  <si>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</si>
  <si>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</si>
  <si>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</si>
  <si>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</si>
  <si>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</si>
  <si>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</si>
  <si>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</si>
  <si>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</si>
  <si>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</si>
  <si>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</si>
  <si>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</si>
  <si>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</si>
  <si>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</si>
  <si>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</si>
  <si>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</si>
  <si>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</si>
  <si>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</si>
  <si>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</si>
  <si>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</si>
  <si>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</si>
  <si>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</si>
  <si>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</si>
  <si>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</si>
  <si>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</si>
  <si>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</si>
  <si>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</si>
  <si>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</si>
  <si>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</si>
  <si>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</si>
  <si>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</si>
  <si>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</si>
  <si>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</si>
  <si>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</si>
  <si>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</si>
  <si>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</si>
  <si>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</si>
  <si>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</si>
  <si>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</si>
  <si>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</si>
  <si>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</si>
  <si>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</si>
  <si>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</si>
  <si>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</si>
  <si>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</si>
  <si>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</si>
  <si>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</si>
  <si>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</si>
  <si>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</si>
  <si>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</si>
  <si>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</si>
  <si>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</si>
  <si>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</si>
  <si>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</si>
  <si>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</si>
  <si>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</si>
  <si>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</si>
  <si>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</si>
  <si>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</si>
  <si>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</si>
  <si>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</si>
  <si>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</si>
  <si>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</si>
  <si>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</si>
  <si>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</si>
  <si>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</si>
  <si>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</si>
  <si>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</si>
  <si>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</si>
  <si>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</si>
  <si>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</si>
  <si>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</si>
  <si>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</si>
  <si>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</si>
  <si>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</si>
  <si>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</si>
  <si>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</si>
  <si>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</si>
  <si>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</si>
  <si>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</si>
  <si>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</si>
  <si>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</si>
  <si>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</si>
  <si>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</si>
  <si>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</si>
  <si>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</si>
  <si>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</si>
  <si>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</si>
  <si>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</si>
  <si>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</si>
  <si>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</si>
  <si>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</si>
  <si>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</si>
  <si>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</si>
  <si>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</si>
  <si>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</si>
  <si>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</si>
  <si>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</si>
  <si>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</si>
  <si>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</si>
  <si>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</si>
  <si>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</si>
  <si>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</si>
  <si>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</si>
  <si>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</si>
  <si>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</si>
  <si>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</si>
  <si>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</si>
  <si>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</si>
  <si>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</si>
  <si>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</si>
  <si>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</si>
  <si>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</si>
  <si>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</si>
  <si>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</si>
  <si>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</si>
  <si>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</si>
  <si>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</si>
  <si>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</si>
  <si>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</si>
  <si>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</si>
  <si>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</si>
  <si>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</si>
  <si>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</si>
  <si>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</si>
  <si>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</si>
  <si>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</si>
  <si>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</si>
  <si>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</si>
  <si>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</si>
  <si>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</si>
  <si>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</si>
  <si>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</si>
  <si>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</si>
  <si>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</si>
  <si>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</si>
  <si>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</si>
  <si>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</si>
  <si>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</si>
  <si>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</si>
  <si>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</si>
  <si>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</si>
  <si>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</si>
  <si>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</si>
  <si>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</si>
  <si>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</si>
  <si>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</si>
  <si>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</si>
  <si>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</si>
  <si>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</si>
  <si>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</si>
  <si>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</si>
  <si>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</si>
  <si>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</si>
  <si>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</si>
  <si>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</si>
  <si>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</si>
  <si>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</si>
  <si>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</si>
  <si>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</si>
  <si>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</si>
  <si>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</si>
  <si>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</si>
  <si>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</si>
  <si>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</si>
  <si>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</si>
  <si>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</si>
  <si>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</si>
  <si>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</si>
  <si>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</si>
  <si>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</si>
  <si>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</si>
  <si>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</si>
  <si>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</si>
  <si>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</si>
  <si>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</si>
  <si>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</si>
  <si>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</si>
  <si>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</si>
  <si>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</si>
  <si>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</si>
  <si>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</si>
  <si>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</si>
  <si>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</si>
  <si>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</si>
  <si>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</si>
  <si>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</si>
  <si>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</si>
  <si>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</si>
  <si>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</si>
  <si>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</si>
  <si>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</si>
  <si>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</si>
  <si>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</si>
  <si>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</si>
  <si>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</si>
  <si>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</si>
  <si>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</si>
  <si>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</si>
  <si>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</si>
  <si>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</si>
  <si>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</si>
  <si>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</si>
  <si>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</si>
  <si>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</si>
  <si>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</si>
  <si>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</si>
  <si>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</si>
  <si>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</si>
  <si>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</si>
  <si>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</si>
  <si>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</si>
  <si>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</si>
  <si>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</si>
  <si>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</si>
  <si>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</si>
  <si>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</si>
  <si>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</si>
  <si>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</si>
  <si>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</si>
  <si>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</si>
  <si>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</si>
  <si>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</si>
  <si>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</si>
  <si>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</si>
  <si>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</si>
  <si>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</si>
  <si>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</si>
  <si>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</si>
  <si>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</si>
  <si>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</si>
  <si>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</si>
  <si>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</si>
  <si>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</si>
  <si>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</si>
  <si>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</si>
  <si>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</si>
  <si>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</si>
  <si>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</si>
  <si>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</si>
  <si>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</si>
  <si>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</si>
  <si>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</si>
  <si>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</si>
  <si>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</si>
  <si>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</si>
  <si>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</si>
  <si>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</si>
  <si>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</si>
  <si>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</si>
  <si>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</si>
  <si>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</si>
  <si>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</si>
  <si>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</si>
  <si>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</si>
  <si>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</si>
  <si>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</si>
  <si>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</si>
  <si>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</si>
  <si>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</si>
  <si>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</si>
  <si>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</si>
  <si>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</si>
  <si>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</si>
  <si>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</si>
  <si>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</si>
  <si>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</si>
  <si>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</si>
  <si>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</si>
  <si>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</si>
  <si>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</si>
  <si>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</si>
  <si>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</si>
  <si>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</si>
  <si>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</si>
  <si>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</si>
  <si>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</si>
  <si>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</si>
  <si>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</si>
  <si>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</si>
  <si>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</si>
  <si>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</si>
  <si>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</si>
  <si>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</si>
  <si>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</si>
  <si>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</si>
  <si>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</si>
  <si>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</si>
  <si>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</si>
  <si>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</si>
  <si>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</si>
  <si>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</si>
  <si>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</si>
  <si>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</si>
  <si>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</si>
  <si>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</si>
  <si>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</si>
  <si>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</si>
  <si>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</si>
  <si>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</si>
  <si>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</si>
  <si>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</si>
  <si>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</si>
  <si>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</si>
  <si>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</si>
  <si>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</si>
  <si>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</si>
  <si>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</si>
  <si>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</si>
  <si>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</si>
  <si>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</si>
  <si>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</si>
  <si>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</si>
  <si>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</si>
  <si>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</si>
  <si>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</si>
  <si>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</si>
  <si>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</si>
  <si>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</si>
  <si>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</si>
  <si>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</si>
  <si>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</si>
  <si>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</si>
  <si>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</si>
  <si>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</si>
  <si>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</si>
  <si>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</si>
  <si>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</si>
  <si>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</si>
  <si>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</si>
  <si>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</si>
  <si>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</si>
  <si>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</si>
  <si>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</si>
  <si>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</si>
  <si>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</si>
  <si>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</si>
  <si>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</si>
  <si>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</si>
  <si>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</si>
  <si>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</si>
  <si>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</si>
  <si>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</si>
  <si>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</si>
  <si>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</si>
  <si>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</si>
  <si>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</si>
  <si>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</si>
  <si>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</si>
  <si>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</si>
  <si>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</si>
  <si>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</si>
  <si>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</si>
  <si>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</si>
  <si>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</si>
  <si>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</si>
  <si>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</si>
  <si>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</si>
  <si>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</si>
  <si>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</si>
  <si>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</si>
  <si>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</si>
  <si>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</si>
  <si>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</si>
  <si>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</si>
  <si>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</si>
  <si>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</si>
  <si>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</si>
  <si>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</si>
  <si>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</si>
  <si>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</si>
  <si>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</si>
  <si>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</si>
  <si>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</si>
  <si>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</si>
  <si>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</si>
  <si>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</si>
  <si>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</si>
  <si>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</si>
  <si>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</si>
  <si>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</si>
  <si>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</si>
  <si>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</si>
  <si>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</si>
  <si>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</si>
  <si>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</si>
  <si>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</si>
  <si>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</si>
  <si>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</si>
  <si>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</si>
  <si>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</si>
  <si>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</si>
  <si>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</si>
  <si>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</si>
  <si>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</si>
  <si>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</si>
  <si>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</si>
  <si>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</si>
  <si>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</si>
  <si>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</si>
  <si>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</si>
  <si>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</si>
  <si>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</si>
  <si>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</si>
  <si>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</si>
  <si>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</si>
  <si>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</si>
  <si>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</si>
  <si>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</si>
  <si>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</si>
  <si>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</si>
  <si>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</si>
  <si>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</si>
  <si>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</si>
  <si>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</si>
  <si>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</si>
  <si>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</si>
  <si>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</si>
  <si>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</si>
  <si>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</si>
  <si>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</si>
  <si>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</si>
  <si>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</si>
  <si>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</si>
  <si>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</si>
  <si>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</si>
  <si>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</si>
  <si>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</si>
  <si>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</si>
  <si>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</si>
  <si>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</si>
  <si>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</si>
  <si>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</si>
  <si>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</si>
  <si>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</si>
  <si>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</si>
  <si>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</si>
  <si>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</si>
  <si>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</si>
  <si>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</si>
  <si>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</si>
  <si>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</si>
  <si>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</si>
  <si>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</si>
  <si>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</si>
  <si>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</si>
  <si>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</si>
  <si>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</si>
  <si>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</si>
  <si>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</si>
  <si>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</si>
  <si>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</si>
  <si>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</si>
  <si>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</si>
  <si>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</si>
  <si>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</si>
  <si>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</si>
  <si>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</si>
  <si>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</si>
  <si>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</si>
  <si>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</si>
  <si>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</si>
  <si>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</si>
  <si>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</si>
  <si>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</si>
  <si>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</si>
  <si>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</si>
  <si>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</si>
  <si>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</si>
  <si>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</si>
  <si>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</si>
  <si>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</si>
  <si>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</si>
  <si>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</si>
  <si>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</si>
  <si>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</si>
  <si>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</si>
  <si>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</si>
  <si>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</si>
  <si>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</si>
  <si>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</si>
  <si>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</si>
  <si>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</si>
  <si>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</si>
  <si>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</si>
  <si>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</si>
  <si>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</si>
  <si>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</si>
  <si>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</si>
  <si>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</si>
  <si>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</si>
  <si>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</si>
  <si>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</si>
  <si>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</si>
  <si>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</si>
  <si>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</si>
  <si>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</si>
  <si>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</si>
  <si>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</si>
  <si>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</si>
  <si>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</si>
  <si>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</si>
  <si>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</si>
  <si>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</si>
  <si>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</si>
  <si>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</si>
  <si>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</si>
  <si>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</si>
  <si>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</si>
  <si>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</si>
  <si>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</si>
  <si>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</si>
  <si>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</si>
  <si>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</si>
  <si>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</si>
  <si>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</si>
  <si>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</si>
  <si>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</si>
  <si>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</si>
  <si>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</si>
  <si>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</si>
  <si>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</si>
  <si>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</si>
  <si>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</si>
  <si>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</si>
  <si>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</si>
  <si>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</si>
  <si>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</si>
  <si>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</si>
  <si>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</si>
  <si>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</si>
  <si>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</si>
  <si>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</si>
  <si>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</si>
  <si>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</si>
  <si>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</si>
  <si>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</si>
  <si>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</si>
  <si>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</si>
  <si>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</si>
  <si>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</si>
  <si>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</si>
  <si>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</si>
  <si>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</si>
  <si>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</si>
  <si>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</si>
  <si>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</si>
  <si>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</si>
  <si>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</si>
  <si>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</si>
  <si>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</si>
  <si>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</si>
  <si>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</si>
  <si>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</si>
  <si>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</si>
  <si>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</si>
  <si>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</si>
  <si>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</si>
  <si>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</si>
  <si>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</si>
  <si>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</si>
  <si>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</si>
  <si>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</si>
  <si>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</si>
  <si>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</si>
  <si>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</si>
  <si>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</si>
  <si>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</si>
  <si>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</si>
  <si>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</si>
  <si>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</si>
  <si>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</si>
  <si>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</si>
  <si>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</si>
  <si>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</si>
  <si>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</si>
  <si>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</si>
  <si>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</si>
  <si>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</si>
  <si>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</si>
  <si>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</si>
  <si>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</si>
  <si>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</si>
  <si>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</si>
  <si>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</si>
  <si>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</si>
  <si>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</si>
  <si>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</si>
  <si>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</si>
  <si>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</si>
  <si>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</si>
  <si>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</si>
  <si>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</si>
  <si>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</si>
  <si>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</si>
  <si>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</si>
  <si>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</si>
  <si>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</si>
  <si>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</si>
  <si>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</si>
  <si>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</si>
  <si>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</si>
  <si>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</si>
  <si>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</si>
  <si>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</si>
  <si>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</si>
  <si>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</si>
  <si>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</si>
  <si>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</si>
  <si>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</si>
  <si>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</si>
  <si>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</si>
  <si>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</si>
  <si>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</si>
  <si>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</si>
  <si>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</si>
  <si>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</si>
  <si>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</si>
  <si>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</si>
  <si>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</si>
  <si>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</si>
  <si>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</si>
  <si>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</si>
  <si>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</si>
  <si>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</si>
  <si>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</si>
  <si>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</si>
  <si>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</si>
  <si>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</si>
  <si>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</si>
  <si>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</si>
  <si>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</si>
  <si>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</si>
  <si>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</si>
  <si>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</si>
  <si>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</si>
  <si>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</si>
  <si>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</si>
  <si>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</si>
  <si>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</si>
  <si>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</si>
  <si>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</si>
  <si>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</si>
  <si>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</si>
  <si>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</si>
  <si>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</si>
  <si>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</si>
  <si>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</si>
  <si>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</si>
  <si>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</si>
  <si>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</si>
  <si>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</si>
  <si>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</si>
  <si>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</si>
  <si>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</si>
  <si>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</si>
  <si>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</si>
  <si>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</si>
  <si>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</si>
  <si>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</si>
  <si>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</si>
  <si>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</si>
  <si>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</si>
  <si>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</si>
  <si>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</si>
  <si>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</si>
  <si>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</si>
  <si>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</si>
  <si>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</si>
  <si>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</si>
  <si>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</si>
  <si>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</si>
  <si>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</si>
  <si>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</si>
  <si>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</si>
  <si>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</si>
  <si>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</si>
  <si>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</si>
  <si>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</si>
  <si>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</si>
  <si>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</si>
  <si>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</si>
  <si>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</si>
  <si>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</si>
  <si>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</si>
  <si>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</si>
  <si>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</si>
  <si>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</si>
  <si>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</si>
  <si>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</si>
  <si>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</si>
  <si>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</si>
  <si>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</si>
  <si>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</si>
  <si>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</si>
  <si>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</si>
  <si>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</si>
  <si>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</si>
  <si>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</si>
  <si>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</si>
  <si>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</si>
  <si>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</si>
  <si>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</si>
  <si>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</si>
  <si>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</si>
  <si>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</si>
  <si>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</si>
  <si>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</si>
  <si>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</si>
  <si>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</si>
  <si>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</si>
  <si>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</si>
  <si>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</si>
  <si>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</si>
  <si>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</si>
  <si>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</si>
  <si>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</si>
  <si>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</si>
  <si>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</si>
  <si>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</si>
  <si>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</si>
  <si>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</si>
  <si>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</si>
  <si>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</si>
  <si>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</si>
  <si>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</si>
  <si>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</si>
  <si>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</si>
  <si>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</si>
  <si>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</si>
  <si>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</si>
  <si>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</si>
  <si>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</si>
  <si>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</si>
  <si>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</si>
  <si>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</si>
  <si>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</si>
  <si>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</si>
  <si>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</si>
  <si>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</si>
  <si>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</si>
  <si>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</si>
  <si>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</si>
  <si>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</si>
  <si>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</si>
  <si>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</si>
  <si>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</si>
  <si>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</si>
  <si>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</si>
  <si>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</si>
  <si>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</si>
  <si>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</si>
  <si>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</si>
  <si>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</si>
  <si>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</si>
  <si>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</si>
  <si>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</si>
  <si>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</si>
  <si>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</si>
  <si>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</si>
  <si>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</si>
  <si>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</si>
  <si>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</si>
  <si>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</si>
  <si>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</si>
  <si>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</si>
  <si>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</si>
  <si>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</si>
  <si>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</si>
  <si>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</si>
  <si>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</si>
  <si>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</si>
  <si>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</si>
  <si>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</si>
  <si>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</si>
  <si>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</si>
  <si>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</si>
  <si>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</si>
  <si>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</si>
  <si>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</si>
  <si>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</si>
  <si>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</si>
  <si>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</si>
  <si>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</si>
  <si>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</si>
  <si>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</si>
  <si>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</si>
  <si>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</si>
  <si>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</si>
  <si>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</si>
  <si>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</si>
  <si>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</si>
  <si>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</si>
  <si>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</si>
  <si>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</si>
  <si>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</si>
  <si>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</si>
  <si>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</si>
  <si>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</si>
  <si>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</si>
  <si>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</si>
  <si>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</si>
  <si>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</si>
  <si>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</si>
  <si>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</si>
  <si>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</si>
  <si>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</si>
  <si>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</si>
  <si>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</si>
  <si>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</si>
  <si>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</si>
  <si>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</si>
  <si>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</si>
  <si>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</si>
  <si>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</si>
  <si>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</si>
  <si>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</si>
  <si>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</si>
  <si>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</si>
  <si>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</si>
  <si>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</si>
  <si>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</si>
  <si>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</si>
  <si>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</si>
  <si>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</si>
  <si>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</si>
  <si>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</si>
  <si>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</si>
  <si>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</si>
  <si>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</si>
  <si>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</si>
  <si>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</si>
  <si>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</si>
  <si>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</si>
  <si>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</si>
  <si>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</si>
  <si>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</si>
  <si>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</si>
  <si>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</si>
  <si>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</si>
  <si>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</si>
  <si>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</si>
  <si>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</si>
  <si>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</si>
  <si>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</si>
  <si>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</si>
  <si>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</si>
  <si>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</si>
  <si>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</si>
  <si>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</si>
  <si>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</si>
  <si>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</si>
  <si>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</si>
  <si>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</si>
  <si>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</si>
  <si>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</si>
  <si>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</si>
  <si>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</si>
  <si>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</si>
  <si>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</si>
  <si>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</si>
  <si>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</si>
  <si>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</si>
  <si>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</si>
  <si>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</si>
  <si>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</si>
  <si>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</si>
  <si>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</si>
  <si>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</si>
  <si>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</si>
  <si>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</si>
  <si>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</si>
  <si>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</si>
  <si>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</si>
  <si>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</si>
  <si>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</si>
  <si>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</si>
  <si>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</si>
  <si>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</si>
  <si>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</si>
  <si>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</si>
  <si>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</si>
  <si>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</si>
  <si>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</si>
  <si>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</si>
  <si>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</si>
  <si>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</si>
  <si>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</si>
  <si>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</si>
  <si>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</si>
  <si>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</si>
  <si>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</si>
  <si>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</si>
  <si>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</si>
  <si>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</si>
  <si>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</si>
  <si>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</si>
  <si>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</si>
  <si>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</si>
  <si>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</si>
  <si>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</si>
  <si>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</si>
  <si>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</si>
  <si>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</si>
  <si>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</si>
  <si>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</si>
  <si>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</si>
  <si>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</si>
  <si>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</si>
  <si>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</si>
  <si>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</si>
  <si>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</si>
  <si>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</si>
  <si>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</si>
  <si>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</si>
  <si>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</si>
  <si>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</si>
  <si>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</si>
  <si>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</si>
  <si>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</si>
  <si>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</si>
  <si>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</si>
  <si>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</si>
  <si>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</si>
  <si>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</si>
  <si>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</si>
  <si>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</si>
  <si>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</si>
  <si>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</si>
  <si>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</si>
  <si>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</si>
  <si>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</si>
  <si>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</si>
  <si>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</si>
  <si>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</si>
  <si>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</si>
  <si>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</si>
  <si>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</si>
  <si>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</si>
  <si>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</si>
  <si>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</si>
  <si>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</si>
  <si>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</si>
  <si>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</si>
  <si>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</si>
  <si>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</si>
  <si>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</si>
  <si>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</si>
  <si>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</si>
  <si>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</si>
  <si>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</si>
  <si>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</si>
  <si>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</si>
  <si>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</si>
  <si>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</si>
  <si>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</si>
  <si>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</si>
  <si>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</si>
  <si>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</si>
  <si>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</si>
  <si>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</si>
  <si>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</si>
  <si>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</si>
  <si>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</si>
  <si>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</si>
  <si>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</si>
  <si>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</si>
  <si>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</si>
  <si>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</si>
  <si>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</si>
  <si>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</si>
  <si>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</si>
  <si>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</si>
  <si>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</si>
  <si>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</si>
  <si>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</si>
  <si>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</si>
  <si>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</si>
  <si>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</si>
  <si>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</si>
  <si>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</si>
  <si>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</si>
  <si>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</si>
  <si>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</si>
  <si>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</si>
  <si>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</si>
  <si>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</si>
  <si>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</si>
  <si>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</si>
  <si>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</si>
  <si>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</si>
  <si>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</si>
  <si>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</si>
  <si>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</si>
  <si>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</si>
  <si>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</si>
  <si>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</si>
  <si>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</si>
  <si>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</si>
  <si>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</si>
  <si>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</si>
  <si>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</si>
  <si>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</si>
  <si>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</si>
  <si>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</si>
  <si>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</si>
  <si>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</si>
  <si>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</si>
  <si>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</si>
  <si>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</si>
  <si>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</si>
  <si>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</si>
  <si>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</si>
  <si>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</si>
  <si>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</si>
  <si>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</si>
  <si>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</si>
  <si>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</si>
  <si>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</si>
  <si>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</si>
  <si>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</si>
  <si>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</si>
  <si>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</si>
  <si>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</si>
  <si>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</si>
  <si>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</si>
  <si>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</si>
  <si>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</si>
  <si>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</si>
  <si>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</si>
  <si>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</si>
  <si>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</si>
  <si>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</si>
  <si>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</si>
  <si>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</si>
  <si>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</si>
  <si>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</si>
  <si>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</si>
  <si>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</si>
  <si>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</si>
  <si>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</si>
  <si>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</si>
  <si>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</si>
  <si>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</si>
  <si>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</si>
  <si>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</si>
  <si>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</si>
  <si>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</si>
  <si>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</si>
  <si>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</si>
  <si>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</si>
  <si>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</si>
  <si>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</si>
  <si>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</si>
  <si>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</si>
  <si>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</si>
  <si>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</si>
  <si>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</si>
  <si>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</si>
  <si>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</si>
  <si>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</si>
  <si>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</si>
  <si>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</si>
  <si>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</si>
  <si>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</si>
  <si>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</si>
  <si>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</si>
  <si>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</si>
  <si>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</si>
  <si>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</si>
  <si>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</si>
  <si>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</si>
  <si>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</si>
  <si>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</si>
  <si>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</si>
  <si>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</si>
  <si>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</si>
  <si>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</si>
  <si>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</si>
  <si>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</si>
  <si>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</si>
  <si>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</si>
  <si>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</si>
  <si>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</si>
  <si>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</si>
  <si>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</si>
  <si>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</si>
  <si>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</si>
  <si>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</si>
  <si>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</si>
  <si>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</si>
  <si>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</si>
  <si>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</si>
  <si>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</si>
  <si>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</si>
  <si>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</si>
  <si>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</si>
  <si>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</si>
  <si>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</si>
  <si>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</si>
  <si>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</si>
  <si>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</si>
  <si>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</si>
  <si>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</si>
  <si>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</si>
  <si>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</si>
  <si>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</si>
  <si>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</si>
  <si>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</si>
  <si>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</si>
  <si>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</si>
  <si>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</si>
  <si>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</si>
  <si>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</si>
  <si>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</si>
  <si>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</si>
  <si>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</si>
  <si>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</si>
  <si>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</si>
  <si>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</si>
  <si>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</si>
  <si>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</si>
  <si>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</si>
  <si>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</si>
  <si>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</si>
  <si>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</si>
  <si>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</si>
  <si>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</si>
  <si>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</si>
  <si>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</si>
  <si>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</si>
  <si>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</si>
  <si>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</si>
  <si>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</si>
  <si>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</si>
  <si>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</si>
  <si>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</si>
  <si>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</si>
  <si>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</si>
  <si>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</si>
  <si>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</si>
  <si>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</si>
  <si>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</si>
  <si>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</si>
  <si>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</si>
  <si>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</si>
  <si>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</si>
  <si>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</si>
  <si>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</si>
  <si>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</si>
  <si>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</si>
  <si>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</si>
  <si>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</si>
  <si>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</si>
  <si>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</si>
  <si>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</si>
  <si>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</si>
  <si>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</si>
  <si>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</si>
  <si>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</si>
  <si>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</si>
  <si>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</si>
  <si>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</si>
  <si>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</si>
  <si>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</si>
  <si>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</si>
  <si>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</si>
  <si>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</si>
  <si>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</si>
  <si>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</si>
  <si>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</si>
  <si>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</si>
  <si>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</si>
  <si>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</si>
  <si>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</si>
  <si>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</si>
  <si>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</si>
  <si>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</si>
  <si>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</si>
  <si>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</si>
  <si>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</si>
  <si>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</si>
  <si>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</si>
  <si>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</si>
  <si>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</si>
  <si>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</si>
  <si>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</si>
  <si>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</si>
  <si>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</si>
  <si>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</si>
  <si>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</si>
  <si>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</si>
  <si>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</si>
  <si>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</si>
  <si>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</si>
  <si>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</si>
  <si>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</si>
  <si>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</si>
  <si>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</si>
  <si>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</si>
  <si>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</si>
  <si>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</si>
  <si>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</si>
  <si>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</si>
  <si>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</si>
  <si>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</si>
  <si>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</si>
  <si>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</si>
  <si>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</si>
  <si>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</si>
  <si>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</si>
  <si>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</si>
  <si>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</si>
  <si>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</si>
  <si>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</si>
  <si>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</si>
  <si>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</si>
  <si>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</si>
  <si>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</si>
  <si>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</si>
  <si>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</si>
  <si>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</si>
  <si>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</si>
  <si>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</si>
  <si>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</si>
  <si>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</si>
  <si>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</si>
  <si>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</si>
  <si>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</si>
  <si>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</si>
  <si>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</si>
  <si>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</si>
  <si>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</si>
  <si>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</si>
  <si>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</si>
  <si>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</si>
  <si>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</si>
  <si>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</si>
  <si>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</si>
  <si>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</si>
  <si>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</si>
  <si>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</si>
  <si>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</si>
  <si>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</si>
  <si>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</si>
  <si>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</si>
  <si>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</si>
  <si>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</si>
  <si>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</si>
  <si>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</si>
  <si>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</si>
  <si>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</si>
  <si>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</si>
  <si>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</si>
  <si>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</si>
  <si>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</si>
  <si>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</si>
  <si>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</si>
  <si>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</si>
  <si>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</si>
  <si>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</si>
  <si>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</si>
  <si>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</si>
  <si>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</si>
  <si>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</si>
  <si>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</si>
  <si>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</si>
  <si>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</si>
  <si>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</si>
  <si>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</si>
  <si>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</si>
  <si>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</si>
  <si>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</si>
  <si>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</si>
  <si>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</si>
  <si>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</si>
  <si>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</si>
  <si>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</si>
  <si>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</si>
  <si>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</si>
  <si>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</si>
  <si>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</si>
  <si>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</si>
  <si>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</si>
  <si>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</si>
  <si>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</si>
  <si>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</si>
  <si>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</si>
  <si>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</si>
  <si>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</si>
  <si>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</si>
  <si>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</si>
  <si>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</si>
  <si>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</si>
  <si>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</si>
  <si>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</si>
  <si>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</si>
  <si>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</si>
  <si>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</si>
  <si>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</si>
  <si>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</si>
  <si>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</si>
  <si>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</si>
  <si>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</si>
  <si>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</si>
  <si>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</si>
  <si>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</si>
  <si>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</si>
  <si>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</si>
  <si>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</si>
  <si>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</si>
  <si>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</si>
  <si>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</si>
  <si>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</si>
  <si>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</si>
  <si>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</si>
  <si>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</si>
  <si>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</si>
  <si>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</si>
  <si>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</si>
  <si>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</si>
  <si>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</si>
  <si>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</si>
  <si>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</si>
  <si>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</si>
  <si>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</si>
  <si>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</si>
  <si>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</si>
  <si>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</si>
  <si>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</si>
  <si>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</si>
  <si>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</si>
  <si>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</si>
  <si>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</si>
  <si>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</si>
  <si>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</si>
  <si>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</si>
  <si>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</si>
  <si>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</si>
  <si>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</si>
  <si>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</si>
  <si>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</si>
  <si>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</si>
  <si>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</si>
  <si>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</si>
  <si>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</si>
  <si>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</si>
  <si>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</si>
  <si>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</si>
  <si>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</si>
  <si>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</si>
  <si>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</si>
  <si>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</si>
  <si>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</si>
  <si>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</si>
  <si>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</si>
  <si>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</si>
  <si>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</si>
  <si>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</si>
  <si>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</si>
  <si>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</si>
  <si>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</si>
  <si>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</si>
  <si>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</si>
  <si>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</si>
  <si>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</si>
  <si>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</si>
  <si>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</si>
  <si>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</si>
  <si>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</si>
  <si>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</si>
  <si>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</si>
  <si>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</si>
  <si>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</si>
  <si>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</si>
  <si>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</si>
  <si>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</si>
  <si>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</si>
  <si>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</si>
  <si>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</si>
  <si>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</si>
  <si>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</si>
  <si>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</si>
  <si>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</si>
  <si>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</si>
  <si>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</si>
  <si>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</si>
  <si>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</si>
  <si>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</si>
  <si>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</si>
  <si>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</si>
  <si>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</si>
  <si>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</si>
  <si>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</si>
  <si>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</si>
  <si>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</si>
  <si>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</si>
  <si>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</si>
  <si>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</si>
  <si>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</si>
  <si>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</si>
  <si>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</si>
  <si>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</si>
  <si>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</si>
  <si>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</si>
  <si>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</si>
  <si>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</si>
  <si>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</si>
  <si>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</si>
  <si>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</si>
  <si>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</si>
  <si>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</si>
  <si>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</si>
  <si>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</si>
  <si>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</si>
  <si>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</si>
  <si>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</si>
  <si>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</si>
  <si>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</si>
  <si>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</si>
  <si>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</si>
  <si>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</si>
  <si>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</si>
  <si>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</si>
  <si>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</si>
  <si>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</si>
  <si>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</si>
  <si>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</si>
  <si>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</si>
  <si>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</si>
  <si>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</si>
  <si>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</si>
  <si>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</si>
  <si>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</si>
  <si>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</si>
  <si>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</si>
  <si>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</si>
  <si>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</si>
  <si>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</si>
  <si>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</si>
  <si>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</si>
  <si>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</si>
  <si>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</si>
  <si>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</si>
  <si>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</si>
  <si>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</si>
  <si>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</si>
  <si>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</si>
  <si>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</si>
  <si>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</si>
  <si>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</si>
  <si>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</si>
  <si>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</si>
  <si>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</si>
  <si>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</si>
  <si>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</si>
  <si>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</si>
  <si>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</si>
  <si>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</si>
  <si>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</si>
  <si>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</si>
  <si>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</si>
  <si>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</si>
  <si>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</si>
  <si>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</si>
  <si>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</si>
  <si>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</si>
  <si>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</si>
  <si>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</si>
  <si>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</si>
  <si>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</si>
  <si>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</si>
  <si>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</si>
  <si>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</si>
  <si>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</si>
  <si>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</si>
  <si>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</si>
  <si>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</si>
  <si>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</si>
  <si>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</si>
  <si>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</si>
  <si>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</si>
  <si>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</si>
  <si>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</si>
  <si>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</si>
  <si>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</si>
  <si>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</si>
  <si>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</si>
  <si>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</si>
  <si>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</si>
  <si>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</si>
  <si>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</si>
  <si>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</si>
  <si>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</si>
  <si>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</si>
  <si>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</si>
  <si>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</si>
  <si>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</si>
  <si>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</si>
  <si>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</si>
  <si>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</si>
  <si>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</si>
  <si>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</si>
  <si>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</si>
  <si>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</si>
  <si>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</si>
  <si>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</si>
  <si>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</si>
  <si>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</si>
  <si>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</si>
  <si>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</si>
  <si>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</si>
  <si>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</si>
  <si>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</si>
  <si>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</si>
  <si>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</si>
  <si>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</si>
  <si>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</si>
  <si>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</si>
  <si>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</si>
  <si>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</si>
  <si>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</si>
  <si>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</si>
  <si>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</si>
  <si>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</si>
  <si>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</si>
  <si>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</si>
  <si>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</si>
  <si>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</si>
  <si>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</si>
  <si>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</si>
  <si>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</si>
  <si>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</si>
  <si>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</si>
  <si>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</si>
  <si>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</si>
  <si>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</si>
  <si>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</si>
  <si>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</si>
  <si>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</si>
  <si>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</si>
  <si>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</si>
  <si>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</si>
  <si>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</si>
  <si>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</si>
  <si>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</si>
  <si>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</si>
  <si>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</si>
  <si>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</si>
  <si>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</si>
  <si>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</si>
  <si>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</si>
  <si>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</si>
  <si>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</si>
  <si>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</si>
  <si>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</si>
  <si>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</si>
  <si>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</si>
  <si>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</si>
  <si>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</si>
  <si>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</si>
  <si>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</si>
  <si>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</si>
  <si>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</si>
  <si>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</si>
  <si>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</si>
  <si>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</si>
  <si>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</si>
  <si>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</si>
  <si>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</si>
  <si>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</si>
  <si>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</si>
  <si>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</si>
  <si>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</si>
  <si>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</si>
  <si>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</si>
  <si>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</si>
  <si>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</si>
  <si>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</si>
  <si>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</si>
  <si>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</si>
  <si>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</si>
  <si>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</si>
  <si>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</si>
  <si>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</si>
  <si>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</si>
  <si>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</si>
  <si>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</si>
  <si>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</si>
  <si>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</si>
  <si>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</si>
  <si>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</si>
  <si>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</si>
  <si>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</si>
  <si>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</si>
  <si>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</si>
  <si>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</si>
  <si>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</si>
  <si>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</si>
  <si>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</si>
  <si>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</si>
  <si>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</si>
  <si>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</si>
  <si>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</si>
  <si>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</si>
  <si>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</si>
  <si>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</si>
  <si>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</si>
  <si>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</si>
  <si>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</si>
  <si>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</si>
  <si>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</si>
  <si>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</si>
  <si>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</si>
  <si>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</si>
  <si>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</si>
  <si>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</si>
  <si>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</si>
  <si>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</si>
  <si>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</si>
  <si>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</si>
  <si>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</si>
  <si>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</si>
  <si>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</si>
  <si>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</si>
  <si>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</si>
  <si>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</si>
  <si>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</si>
  <si>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</si>
  <si>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</si>
  <si>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</si>
  <si>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</si>
  <si>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</si>
  <si>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</si>
  <si>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</si>
  <si>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</si>
  <si>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</si>
  <si>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</si>
  <si>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</si>
  <si>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</si>
  <si>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</si>
  <si>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</si>
  <si>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</si>
  <si>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</si>
  <si>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</si>
  <si>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</si>
  <si>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</si>
  <si>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</si>
  <si>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</si>
  <si>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</si>
  <si>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</si>
  <si>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</si>
  <si>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</si>
  <si>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</si>
  <si>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</si>
  <si>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</si>
  <si>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</si>
  <si>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</si>
  <si>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</si>
  <si>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</si>
  <si>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</si>
  <si>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</si>
  <si>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</si>
  <si>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</si>
  <si>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</si>
  <si>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</si>
  <si>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</si>
  <si>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</si>
  <si>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</si>
  <si>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</si>
  <si>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</si>
  <si>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</si>
  <si>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</si>
  <si>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</si>
  <si>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</si>
  <si>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</si>
  <si>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</si>
  <si>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</si>
  <si>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</si>
  <si>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</si>
  <si>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</si>
  <si>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</si>
  <si>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</si>
  <si>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</si>
  <si>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</si>
  <si>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</si>
  <si>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</si>
  <si>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</si>
  <si>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</si>
  <si>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</si>
  <si>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</si>
  <si>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</si>
  <si>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</si>
  <si>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</si>
  <si>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</si>
  <si>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</si>
  <si>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</si>
  <si>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</si>
  <si>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</si>
  <si>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</si>
  <si>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</si>
  <si>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</si>
  <si>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</si>
  <si>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</si>
  <si>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</si>
  <si>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</si>
  <si>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</si>
  <si>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</si>
  <si>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</si>
  <si>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</si>
  <si>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</si>
  <si>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</si>
  <si>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</si>
  <si>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</si>
  <si>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</si>
  <si>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</si>
  <si>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</si>
  <si>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</si>
  <si>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</si>
  <si>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</si>
  <si>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</si>
  <si>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</si>
  <si>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</si>
  <si>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</si>
  <si>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</si>
  <si>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</si>
  <si>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</si>
  <si>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</si>
  <si>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</si>
  <si>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</si>
  <si>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</si>
  <si>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</si>
  <si>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</si>
  <si>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</si>
  <si>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</si>
  <si>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</si>
  <si>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</si>
  <si>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</si>
  <si>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</si>
  <si>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</si>
  <si>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</si>
  <si>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</si>
  <si>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</si>
  <si>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</si>
  <si>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</si>
  <si>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</si>
  <si>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</si>
  <si>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</si>
  <si>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</si>
  <si>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</si>
  <si>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</si>
  <si>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</si>
  <si>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</si>
  <si>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</si>
  <si>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</si>
  <si>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</si>
  <si>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</si>
  <si>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</si>
  <si>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</si>
  <si>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</si>
  <si>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</si>
  <si>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</si>
  <si>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</si>
  <si>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</si>
  <si>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</si>
  <si>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</si>
  <si>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</si>
  <si>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</si>
  <si>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</si>
  <si>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</si>
  <si>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</si>
  <si>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</si>
  <si>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</si>
  <si>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</si>
  <si>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</si>
  <si>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</si>
  <si>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</si>
  <si>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</si>
  <si>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</si>
  <si>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</si>
  <si>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</si>
  <si>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</si>
  <si>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</si>
  <si>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</si>
  <si>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</si>
  <si>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</si>
  <si>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</si>
  <si>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</si>
  <si>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</si>
  <si>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</si>
  <si>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</si>
  <si>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</si>
  <si>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</si>
  <si>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</si>
  <si>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</si>
  <si>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</si>
  <si>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</si>
  <si>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</si>
  <si>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</si>
  <si>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</si>
  <si>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</si>
  <si>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</si>
  <si>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</si>
  <si>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</si>
  <si>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</si>
  <si>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</si>
  <si>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</si>
  <si>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</si>
  <si>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</si>
  <si>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</si>
  <si>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</si>
  <si>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</si>
  <si>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</si>
  <si>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</si>
  <si>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</si>
  <si>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</si>
  <si>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</si>
  <si>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</si>
  <si>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</si>
  <si>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</si>
  <si>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</si>
  <si>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</si>
  <si>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</si>
  <si>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</si>
  <si>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</si>
  <si>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</si>
  <si>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</si>
  <si>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</si>
  <si>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</si>
  <si>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</si>
  <si>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</si>
  <si>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</si>
  <si>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</si>
  <si>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</si>
  <si>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</si>
  <si>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</si>
  <si>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</si>
  <si>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</si>
  <si>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</si>
  <si>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</si>
  <si>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</si>
  <si>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</si>
  <si>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</si>
  <si>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</si>
  <si>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</si>
  <si>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</si>
  <si>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</si>
  <si>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</si>
  <si>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</si>
  <si>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</si>
  <si>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</si>
  <si>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</si>
  <si>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</si>
  <si>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</si>
  <si>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</si>
  <si>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</si>
  <si>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</si>
  <si>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</si>
  <si>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</si>
  <si>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</si>
  <si>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</si>
  <si>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</si>
  <si>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</si>
  <si>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</si>
  <si>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</si>
  <si>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</si>
  <si>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</si>
  <si>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</si>
  <si>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</si>
  <si>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</si>
  <si>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</si>
  <si>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</si>
  <si>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</si>
  <si>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</si>
  <si>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</si>
  <si>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</si>
  <si>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</si>
  <si>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</si>
  <si>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</si>
  <si>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</si>
  <si>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</si>
  <si>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</si>
  <si>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</si>
  <si>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</si>
  <si>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</si>
  <si>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</si>
  <si>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</si>
  <si>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</si>
  <si>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</si>
  <si>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</si>
  <si>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</si>
  <si>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</si>
  <si>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</si>
  <si>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</si>
  <si>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</si>
  <si>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</si>
  <si>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</si>
  <si>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</si>
  <si>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</si>
  <si>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</si>
  <si>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</si>
  <si>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</si>
  <si>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</si>
  <si>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</si>
  <si>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</si>
  <si>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</si>
  <si>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</si>
  <si>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</si>
  <si>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</si>
  <si>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</si>
  <si>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</si>
  <si>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</si>
  <si>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</si>
  <si>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</si>
  <si>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</si>
  <si>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</si>
  <si>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</si>
  <si>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</si>
  <si>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</si>
  <si>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</si>
  <si>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</si>
  <si>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</si>
  <si>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</si>
  <si>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</si>
  <si>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</si>
  <si>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</si>
  <si>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</si>
  <si>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</si>
  <si>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</si>
  <si>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</si>
  <si>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</si>
  <si>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</si>
  <si>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</si>
  <si>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</si>
  <si>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</si>
  <si>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</si>
  <si>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</si>
  <si>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</si>
  <si>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</si>
  <si>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</si>
  <si>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</si>
  <si>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</si>
  <si>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</si>
  <si>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</si>
  <si>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</si>
  <si>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</si>
  <si>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</si>
  <si>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</si>
  <si>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</si>
  <si>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</si>
  <si>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</si>
  <si>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</si>
  <si>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</si>
  <si>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</si>
  <si>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</si>
  <si>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</si>
  <si>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</si>
  <si>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</si>
  <si>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</si>
  <si>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</si>
  <si>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</si>
  <si>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</si>
  <si>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</si>
  <si>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</si>
  <si>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</si>
  <si>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</si>
  <si>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</si>
  <si>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</si>
  <si>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</si>
  <si>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</si>
  <si>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</si>
  <si>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</si>
  <si>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</si>
  <si>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</si>
  <si>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</si>
  <si>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</si>
  <si>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</si>
  <si>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</si>
  <si>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</si>
  <si>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</si>
  <si>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</si>
  <si>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</si>
  <si>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</si>
  <si>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</si>
  <si>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</si>
  <si>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</si>
  <si>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</si>
  <si>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</si>
  <si>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</si>
  <si>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</si>
  <si>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</si>
  <si>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</si>
  <si>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</si>
  <si>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</si>
  <si>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</si>
  <si>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</si>
  <si>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</si>
  <si>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</si>
  <si>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</si>
  <si>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</si>
  <si>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</si>
  <si>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</si>
  <si>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</si>
  <si>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</si>
  <si>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</si>
  <si>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</si>
  <si>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</si>
  <si>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</si>
  <si>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</si>
  <si>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</si>
  <si>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</si>
  <si>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</si>
  <si>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</si>
  <si>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</si>
  <si>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</si>
  <si>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</si>
  <si>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</si>
  <si>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</si>
  <si>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</si>
  <si>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</si>
  <si>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</si>
  <si>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</si>
  <si>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</si>
  <si>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</si>
  <si>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</si>
  <si>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</si>
  <si>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</si>
  <si>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</si>
  <si>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</si>
  <si>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</si>
  <si>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</si>
  <si>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</si>
  <si>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</si>
  <si>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</si>
  <si>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</si>
  <si>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</si>
  <si>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</si>
  <si>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</si>
  <si>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</si>
  <si>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</si>
  <si>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</si>
  <si>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</si>
  <si>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</si>
  <si>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</si>
  <si>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</si>
  <si>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</si>
  <si>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</si>
  <si>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</si>
  <si>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</si>
  <si>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</si>
  <si>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</si>
  <si>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</si>
  <si>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</si>
  <si>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</si>
  <si>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</si>
  <si>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</si>
  <si>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</si>
  <si>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</si>
  <si>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</si>
  <si>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</si>
  <si>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</si>
  <si>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</si>
  <si>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</si>
  <si>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</si>
  <si>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</si>
  <si>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</si>
  <si>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</si>
  <si>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</si>
  <si>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</si>
  <si>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</si>
  <si>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</si>
  <si>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</si>
  <si>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</si>
  <si>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</si>
  <si>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</si>
  <si>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</si>
  <si>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</si>
  <si>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</si>
  <si>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</si>
  <si>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</si>
  <si>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</si>
  <si>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</si>
  <si>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</si>
  <si>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</si>
  <si>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</si>
  <si>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</si>
  <si>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</si>
  <si>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</si>
  <si>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</si>
  <si>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</si>
  <si>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</si>
  <si>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</si>
  <si>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</si>
  <si>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</si>
  <si>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</si>
  <si>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</si>
  <si>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</si>
  <si>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</si>
  <si>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</si>
  <si>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</si>
  <si>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</si>
  <si>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</si>
  <si>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</si>
  <si>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</si>
  <si>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</si>
  <si>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</si>
  <si>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</si>
  <si>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</si>
  <si>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</si>
  <si>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</si>
  <si>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</si>
  <si>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</si>
  <si>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</si>
  <si>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</si>
  <si>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</si>
  <si>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</si>
  <si>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</si>
  <si>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</si>
  <si>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</si>
  <si>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</si>
  <si>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</si>
  <si>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</si>
  <si>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</si>
  <si>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</si>
  <si>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</si>
  <si>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</si>
  <si>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</si>
  <si>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</si>
  <si>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</si>
  <si>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</si>
  <si>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</si>
  <si>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</si>
  <si>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</si>
  <si>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</si>
  <si>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</si>
  <si>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</si>
  <si>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</si>
  <si>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</si>
  <si>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</si>
  <si>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</si>
  <si>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</si>
  <si>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</si>
  <si>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</si>
  <si>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</si>
  <si>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</si>
  <si>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</si>
  <si>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</si>
  <si>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</si>
  <si>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</si>
  <si>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</si>
  <si>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</si>
  <si>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</si>
  <si>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</si>
  <si>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</si>
  <si>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</si>
  <si>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</si>
  <si>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</si>
  <si>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</si>
  <si>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</si>
  <si>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</si>
  <si>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</si>
  <si>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</si>
  <si>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</si>
  <si>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</si>
  <si>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</si>
  <si>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</si>
  <si>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</si>
  <si>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</si>
  <si>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</si>
  <si>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</si>
  <si>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</si>
  <si>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</si>
  <si>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</si>
  <si>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</si>
  <si>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</si>
  <si>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</si>
  <si>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</si>
  <si>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</si>
  <si>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</si>
  <si>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</si>
  <si>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</si>
  <si>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</si>
  <si>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</si>
  <si>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</si>
  <si>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</si>
  <si>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</si>
  <si>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</si>
  <si>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</si>
  <si>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</si>
  <si>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</si>
  <si>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</si>
  <si>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</si>
  <si>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</si>
  <si>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</si>
  <si>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</si>
  <si>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</si>
  <si>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</si>
  <si>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</si>
  <si>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</si>
  <si>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</si>
  <si>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</si>
  <si>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</si>
  <si>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</si>
  <si>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</si>
  <si>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</si>
  <si>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</si>
  <si>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</si>
  <si>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</si>
  <si>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</si>
  <si>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</si>
  <si>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</si>
  <si>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</si>
  <si>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</si>
  <si>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</si>
  <si>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</si>
  <si>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</si>
  <si>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</si>
  <si>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</si>
  <si>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</si>
  <si>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</si>
  <si>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</si>
  <si>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</si>
  <si>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</si>
  <si>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</si>
  <si>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</si>
  <si>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</si>
  <si>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</si>
  <si>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</si>
  <si>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</si>
  <si>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</si>
  <si>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</si>
  <si>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</si>
  <si>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</si>
  <si>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</si>
  <si>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</si>
  <si>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</si>
  <si>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</si>
  <si>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</si>
  <si>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</si>
  <si>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</si>
  <si>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</si>
  <si>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</si>
  <si>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</si>
  <si>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</si>
  <si>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</si>
  <si>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</si>
  <si>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</si>
  <si>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</si>
  <si>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</si>
  <si>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</si>
  <si>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</si>
  <si>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</si>
  <si>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</si>
  <si>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</si>
  <si>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</si>
  <si>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</si>
  <si>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</si>
  <si>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</si>
  <si>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</si>
  <si>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</si>
  <si>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</si>
  <si>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</si>
  <si>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</si>
  <si>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</si>
  <si>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</si>
  <si>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</si>
  <si>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</si>
  <si>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</si>
  <si>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</si>
  <si>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</si>
  <si>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</si>
  <si>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</si>
  <si>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</si>
  <si>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</si>
  <si>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</si>
  <si>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</si>
  <si>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</si>
  <si>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</si>
  <si>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</si>
  <si>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</si>
  <si>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</si>
  <si>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</si>
  <si>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</si>
  <si>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</si>
  <si>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</si>
  <si>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</si>
  <si>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</si>
  <si>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</si>
  <si>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</si>
  <si>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</si>
  <si>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</si>
  <si>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</si>
  <si>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</si>
  <si>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</si>
  <si>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</si>
  <si>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</si>
  <si>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</si>
  <si>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</si>
  <si>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</si>
  <si>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</si>
  <si>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</si>
  <si>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</si>
  <si>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</si>
  <si>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</si>
  <si>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</si>
  <si>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</si>
  <si>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</si>
  <si>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</si>
  <si>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</si>
  <si>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</si>
  <si>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</si>
  <si>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</si>
  <si>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</si>
  <si>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</si>
  <si>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</si>
  <si>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</si>
  <si>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</si>
  <si>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</si>
  <si>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</si>
  <si>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</si>
  <si>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</si>
  <si>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</si>
  <si>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</si>
  <si>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</si>
  <si>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</si>
  <si>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</si>
  <si>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</si>
  <si>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</si>
  <si>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</si>
  <si>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</si>
  <si>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</si>
  <si>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</si>
  <si>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</si>
  <si>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</si>
  <si>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</si>
  <si>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</si>
  <si>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</si>
  <si>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</si>
  <si>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</si>
  <si>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</si>
  <si>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</si>
  <si>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</si>
  <si>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</si>
  <si>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</si>
  <si>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</si>
  <si>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</si>
  <si>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</si>
  <si>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</si>
  <si>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</si>
  <si>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</si>
  <si>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</si>
  <si>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</si>
  <si>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</si>
  <si>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</si>
  <si>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</si>
  <si>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</si>
  <si>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</si>
  <si>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</si>
  <si>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</si>
  <si>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</si>
  <si>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</si>
  <si>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</si>
  <si>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</si>
  <si>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</si>
  <si>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</si>
  <si>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</si>
  <si>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</si>
  <si>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</si>
  <si>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</si>
  <si>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</si>
  <si>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</si>
  <si>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</si>
  <si>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</si>
  <si>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</si>
  <si>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</si>
  <si>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</si>
  <si>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</si>
  <si>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</si>
  <si>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</si>
  <si>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</si>
  <si>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</si>
  <si>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</si>
  <si>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</si>
  <si>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</si>
  <si>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</si>
  <si>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</si>
  <si>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</si>
  <si>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</si>
  <si>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</si>
  <si>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</si>
  <si>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</si>
  <si>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</si>
  <si>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</si>
  <si>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</si>
  <si>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</si>
  <si>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</si>
  <si>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</si>
  <si>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</si>
  <si>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</si>
  <si>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</si>
  <si>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</si>
  <si>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</si>
  <si>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</si>
  <si>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</si>
  <si>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</si>
  <si>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</si>
  <si>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</si>
  <si>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</si>
  <si>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</si>
  <si>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</si>
  <si>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</si>
  <si>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</si>
  <si>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</si>
  <si>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</si>
  <si>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</si>
  <si>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</si>
  <si>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</si>
  <si>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</si>
  <si>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</si>
  <si>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</si>
  <si>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</si>
  <si>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</si>
  <si>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</si>
  <si>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</si>
  <si>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</si>
  <si>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</si>
  <si>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</si>
  <si>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</si>
  <si>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</si>
  <si>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</si>
  <si>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</si>
  <si>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</si>
  <si>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</si>
  <si>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</si>
  <si>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</si>
  <si>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</si>
  <si>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</si>
  <si>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</si>
  <si>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</si>
  <si>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</si>
  <si>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</si>
  <si>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</si>
  <si>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</si>
  <si>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</si>
  <si>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</si>
  <si>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</si>
  <si>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</si>
  <si>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</si>
  <si>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</si>
  <si>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</si>
  <si>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</si>
  <si>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</si>
  <si>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</si>
  <si>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</si>
  <si>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</si>
  <si>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</si>
  <si>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</si>
  <si>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</si>
  <si>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</si>
  <si>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</si>
  <si>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</si>
  <si>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</si>
  <si>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</si>
  <si>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</si>
  <si>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</si>
  <si>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</si>
  <si>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</si>
  <si>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</si>
  <si>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</si>
  <si>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</si>
  <si>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</si>
  <si>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</si>
  <si>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</si>
  <si>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</si>
  <si>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</si>
  <si>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</si>
  <si>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</si>
  <si>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</si>
  <si>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</si>
  <si>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</si>
  <si>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</si>
  <si>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</si>
  <si>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</si>
  <si>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</si>
  <si>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</si>
  <si>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</si>
  <si>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</si>
  <si>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</si>
  <si>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</si>
  <si>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</si>
  <si>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</si>
  <si>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</si>
  <si>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</si>
  <si>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</si>
  <si>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</si>
  <si>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</si>
  <si>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</si>
  <si>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</si>
  <si>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</si>
  <si>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</si>
  <si>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</si>
  <si>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</si>
  <si>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</si>
  <si>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</si>
  <si>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</si>
  <si>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</si>
  <si>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</si>
  <si>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</si>
  <si>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</si>
  <si>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</si>
  <si>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</si>
  <si>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</si>
  <si>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</si>
  <si>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</si>
  <si>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</si>
  <si>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</si>
  <si>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</si>
  <si>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</si>
  <si>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</si>
  <si>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</si>
  <si>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</si>
  <si>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</si>
  <si>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</si>
  <si>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</si>
  <si>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</si>
  <si>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</si>
  <si>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</si>
  <si>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</si>
  <si>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</si>
  <si>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</si>
  <si>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</si>
  <si>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</si>
  <si>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</si>
  <si>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</si>
  <si>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</si>
  <si>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</si>
  <si>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</si>
  <si>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</si>
  <si>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</si>
  <si>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</si>
  <si>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</si>
  <si>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</si>
  <si>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</si>
  <si>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</si>
  <si>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</si>
  <si>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</si>
  <si>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</si>
  <si>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</si>
  <si>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</si>
  <si>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</si>
  <si>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</si>
  <si>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</si>
  <si>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</si>
  <si>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</si>
  <si>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</si>
  <si>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</si>
  <si>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</si>
  <si>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</si>
  <si>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</si>
  <si>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</si>
  <si>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</si>
  <si>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</si>
  <si>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</si>
  <si>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</si>
  <si>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</si>
  <si>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</si>
  <si>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</si>
  <si>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</si>
  <si>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</si>
  <si>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</si>
  <si>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</si>
  <si>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</si>
  <si>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</si>
  <si>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</si>
  <si>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</si>
  <si>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</si>
  <si>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</si>
  <si>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</si>
  <si>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</si>
  <si>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</si>
  <si>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</si>
  <si>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</si>
  <si>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</si>
  <si>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</si>
  <si>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</si>
  <si>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</si>
  <si>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</si>
  <si>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</si>
  <si>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</si>
  <si>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</si>
  <si>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</si>
  <si>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</si>
  <si>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</si>
  <si>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</si>
  <si>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</si>
  <si>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</si>
  <si>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</si>
  <si>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</si>
  <si>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</si>
  <si>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</si>
  <si>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</si>
  <si>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</si>
  <si>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</si>
  <si>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</si>
  <si>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</si>
  <si>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</si>
  <si>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</si>
  <si>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</si>
  <si>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</si>
  <si>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</si>
  <si>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</si>
  <si>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</si>
  <si>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</si>
  <si>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</si>
  <si>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</si>
  <si>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</si>
  <si>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</si>
  <si>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</si>
  <si>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</si>
  <si>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</si>
  <si>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</si>
  <si>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</si>
  <si>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</si>
  <si>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</si>
  <si>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</si>
  <si>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</si>
  <si>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</si>
  <si>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</si>
  <si>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</si>
  <si>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</si>
  <si>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</si>
  <si>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</si>
  <si>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</si>
  <si>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</si>
  <si>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</si>
  <si>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</si>
  <si>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</si>
  <si>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</si>
  <si>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</si>
  <si>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</si>
  <si>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</si>
  <si>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</si>
  <si>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</si>
  <si>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</si>
  <si>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</si>
  <si>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</si>
  <si>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</si>
  <si>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</si>
  <si>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</si>
  <si>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</si>
  <si>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</si>
  <si>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</si>
  <si>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</si>
  <si>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</si>
  <si>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</si>
  <si>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</si>
  <si>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</si>
  <si>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</si>
  <si>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</si>
  <si>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</si>
  <si>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</si>
  <si>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</si>
  <si>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</si>
  <si>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</si>
  <si>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</si>
  <si>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</si>
  <si>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</si>
  <si>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</si>
  <si>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</si>
  <si>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</si>
  <si>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</si>
  <si>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</si>
  <si>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</si>
  <si>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</si>
  <si>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</si>
  <si>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</si>
  <si>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</si>
  <si>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</si>
  <si>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</si>
  <si>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</si>
  <si>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</si>
  <si>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</si>
  <si>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</si>
  <si>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</si>
  <si>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</si>
  <si>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</si>
  <si>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</si>
  <si>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</si>
  <si>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</si>
  <si>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</si>
  <si>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</si>
  <si>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</si>
  <si>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</si>
  <si>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</si>
  <si>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</si>
  <si>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</si>
  <si>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</si>
  <si>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</si>
  <si>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</si>
  <si>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</si>
  <si>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</si>
  <si>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</si>
  <si>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</si>
  <si>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</si>
  <si>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</si>
  <si>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</si>
  <si>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</si>
  <si>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</si>
  <si>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</si>
  <si>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</si>
  <si>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</si>
  <si>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</si>
  <si>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</si>
  <si>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</si>
  <si>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</si>
  <si>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</si>
  <si>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</si>
  <si>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</si>
  <si>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</si>
  <si>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</si>
  <si>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</si>
  <si>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</si>
  <si>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</si>
  <si>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</si>
  <si>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</si>
  <si>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</si>
  <si>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</si>
  <si>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</si>
  <si>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</si>
  <si>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</si>
  <si>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</si>
  <si>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</si>
  <si>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</si>
  <si>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</si>
  <si>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</si>
  <si>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</si>
  <si>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</si>
  <si>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</si>
  <si>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</si>
  <si>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</si>
  <si>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</si>
  <si>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</si>
  <si>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</si>
  <si>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</si>
  <si>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</si>
  <si>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</si>
  <si>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</si>
  <si>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</si>
  <si>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</si>
  <si>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</si>
  <si>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</si>
  <si>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</si>
  <si>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</si>
  <si>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</si>
  <si>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</si>
  <si>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</si>
  <si>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</si>
  <si>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</si>
  <si>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</si>
  <si>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</si>
  <si>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</si>
  <si>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</si>
  <si>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</si>
  <si>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</si>
  <si>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</si>
  <si>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</si>
  <si>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</si>
  <si>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</si>
  <si>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</si>
  <si>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</si>
  <si>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</si>
  <si>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</si>
  <si>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</si>
  <si>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</si>
  <si>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</si>
  <si>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</si>
  <si>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</si>
  <si>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</si>
  <si>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</si>
  <si>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</si>
  <si>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</si>
  <si>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</si>
  <si>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</si>
  <si>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</si>
  <si>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</si>
  <si>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</si>
  <si>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</si>
  <si>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</si>
  <si>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</si>
  <si>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</si>
  <si>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</si>
  <si>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</si>
  <si>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</si>
  <si>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</si>
  <si>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</si>
  <si>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</si>
  <si>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</si>
  <si>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</si>
  <si>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</si>
  <si>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</si>
  <si>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</si>
  <si>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</si>
  <si>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</si>
  <si>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</si>
  <si>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</si>
  <si>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</si>
  <si>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</si>
  <si>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</si>
  <si>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</si>
  <si>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</si>
  <si>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</si>
  <si>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</si>
  <si>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</si>
  <si>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</si>
  <si>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</si>
  <si>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</si>
  <si>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</si>
  <si>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</si>
  <si>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</si>
  <si>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</si>
  <si>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</si>
  <si>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</si>
  <si>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</si>
  <si>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</si>
  <si>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</si>
  <si>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</si>
  <si>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</si>
  <si>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</si>
  <si>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</si>
  <si>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</si>
  <si>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</si>
  <si>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</si>
  <si>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</si>
  <si>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</si>
  <si>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</si>
  <si>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</si>
  <si>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</si>
  <si>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</si>
  <si>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</si>
  <si>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</si>
  <si>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</si>
  <si>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</si>
  <si>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</si>
  <si>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</si>
  <si>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</si>
  <si>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</si>
  <si>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</si>
  <si>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</si>
  <si>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</si>
  <si>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</si>
  <si>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</si>
  <si>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</si>
  <si>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</si>
  <si>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</si>
  <si>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</si>
  <si>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</si>
  <si>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</si>
  <si>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</si>
  <si>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</si>
  <si>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</si>
  <si>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</si>
  <si>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</si>
  <si>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</si>
  <si>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</si>
  <si>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</si>
  <si>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</si>
  <si>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</si>
  <si>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</si>
  <si>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</si>
  <si>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</si>
  <si>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</si>
  <si>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</si>
  <si>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</si>
  <si>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</si>
  <si>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</si>
  <si>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</si>
  <si>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</si>
  <si>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</si>
  <si>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</si>
  <si>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</si>
  <si>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</si>
  <si>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</si>
  <si>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</si>
  <si>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</si>
  <si>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</si>
  <si>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</si>
  <si>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</si>
  <si>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</si>
  <si>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</si>
  <si>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</si>
  <si>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</si>
  <si>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</si>
  <si>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</si>
  <si>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</si>
  <si>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</si>
  <si>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</si>
  <si>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</si>
  <si>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</si>
  <si>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</si>
  <si>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</si>
  <si>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</si>
  <si>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</si>
  <si>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</si>
  <si>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</si>
  <si>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</si>
  <si>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</si>
  <si>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</si>
  <si>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</si>
  <si>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</si>
  <si>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</si>
  <si>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</si>
  <si>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</si>
  <si>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</si>
  <si>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</si>
  <si>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</si>
  <si>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</si>
  <si>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</si>
  <si>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</si>
  <si>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</si>
  <si>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</si>
  <si>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</si>
  <si>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</si>
  <si>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</si>
  <si>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</si>
  <si>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</si>
  <si>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</si>
  <si>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</si>
  <si>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</si>
  <si>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</si>
  <si>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</si>
  <si>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</si>
  <si>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</si>
  <si>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</si>
  <si>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</si>
  <si>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</si>
  <si>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</si>
  <si>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</si>
  <si>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</si>
  <si>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</si>
  <si>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</si>
  <si>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</si>
  <si>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</si>
  <si>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</si>
  <si>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</si>
  <si>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</si>
  <si>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</si>
  <si>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</si>
  <si>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</si>
  <si>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</si>
  <si>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</si>
  <si>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</si>
  <si>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</si>
  <si>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</si>
  <si>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</si>
  <si>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</si>
  <si>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</si>
  <si>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</si>
  <si>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</si>
  <si>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</si>
  <si>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</si>
  <si>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</si>
  <si>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</si>
  <si>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</si>
  <si>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</si>
  <si>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</si>
  <si>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</si>
  <si>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</si>
  <si>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</si>
  <si>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</si>
  <si>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</si>
  <si>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</si>
  <si>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</si>
  <si>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</si>
  <si>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</si>
  <si>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</si>
  <si>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</si>
  <si>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</si>
  <si>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</si>
  <si>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</si>
  <si>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</si>
  <si>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</si>
  <si>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</si>
  <si>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</si>
  <si>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</si>
  <si>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</si>
  <si>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</si>
  <si>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</si>
  <si>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</si>
  <si>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</si>
  <si>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</si>
  <si>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</si>
  <si>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</si>
  <si>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</si>
  <si>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</si>
  <si>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</si>
  <si>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</si>
  <si>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</si>
  <si>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</si>
  <si>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</si>
  <si>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</si>
  <si>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</si>
  <si>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</si>
  <si>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</si>
  <si>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</si>
  <si>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</si>
  <si>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</si>
  <si>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</si>
  <si>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</si>
  <si>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</si>
  <si>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</si>
  <si>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</si>
  <si>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</si>
  <si>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</si>
  <si>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</si>
  <si>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</si>
  <si>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</si>
  <si>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</si>
  <si>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</si>
  <si>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</si>
  <si>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</si>
  <si>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</si>
  <si>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</si>
  <si>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</si>
  <si>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</si>
  <si>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</si>
  <si>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</si>
  <si>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</si>
  <si>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</si>
  <si>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</si>
  <si>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</si>
  <si>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</si>
  <si>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</si>
  <si>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</si>
  <si>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</si>
  <si>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</si>
  <si>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</si>
  <si>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</si>
  <si>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</si>
  <si>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</si>
  <si>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</si>
  <si>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</si>
  <si>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</si>
  <si>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</si>
  <si>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</si>
  <si>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</si>
  <si>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</si>
  <si>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</si>
  <si>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</si>
  <si>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</si>
  <si>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</si>
  <si>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</si>
  <si>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</si>
  <si>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</si>
  <si>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</si>
  <si>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</si>
  <si>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</si>
  <si>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</si>
  <si>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</si>
  <si>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</si>
  <si>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</si>
  <si>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</si>
  <si>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</si>
  <si>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</si>
  <si>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</si>
  <si>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</si>
  <si>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</si>
  <si>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</si>
  <si>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</si>
  <si>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</si>
  <si>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</si>
  <si>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</si>
  <si>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</si>
  <si>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</si>
  <si>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</si>
  <si>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</si>
  <si>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</si>
  <si>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</si>
  <si>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</si>
  <si>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</si>
  <si>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</si>
  <si>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</si>
  <si>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</si>
  <si>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</si>
  <si>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</si>
  <si>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</si>
  <si>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</si>
  <si>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</si>
  <si>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</si>
  <si>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</si>
  <si>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</si>
  <si>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</si>
  <si>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</si>
  <si>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</si>
  <si>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</si>
  <si>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</si>
  <si>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</si>
  <si>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</si>
  <si>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</si>
  <si>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</si>
  <si>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</si>
  <si>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</si>
  <si>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</si>
  <si>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</si>
  <si>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</si>
  <si>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</si>
  <si>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</si>
  <si>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</si>
  <si>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</si>
  <si>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</si>
  <si>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</si>
  <si>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</si>
  <si>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</si>
  <si>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</si>
  <si>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</si>
  <si>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</si>
  <si>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</si>
  <si>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</si>
  <si>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</si>
  <si>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</si>
  <si>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</si>
  <si>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</si>
  <si>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</si>
  <si>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</si>
  <si>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</si>
  <si>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</si>
  <si>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</si>
  <si>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</si>
  <si>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</si>
  <si>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</si>
  <si>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</si>
  <si>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</si>
  <si>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</si>
  <si>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</si>
  <si>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</si>
  <si>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</si>
  <si>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</si>
  <si>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</si>
  <si>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</si>
  <si>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</si>
  <si>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</si>
  <si>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</si>
  <si>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</si>
  <si>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</si>
  <si>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</si>
  <si>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</si>
  <si>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</si>
  <si>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</si>
  <si>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</si>
  <si>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</si>
  <si>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</si>
  <si>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</si>
  <si>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</si>
  <si>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</si>
  <si>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</si>
  <si>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</si>
  <si>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</si>
  <si>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</si>
  <si>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</si>
  <si>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</si>
  <si>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</si>
  <si>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</si>
  <si>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</si>
  <si>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</si>
  <si>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</si>
  <si>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</si>
  <si>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</si>
  <si>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</si>
  <si>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</si>
  <si>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</si>
  <si>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</si>
  <si>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</si>
  <si>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</si>
  <si>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</si>
  <si>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</si>
  <si>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</si>
  <si>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</si>
  <si>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</si>
  <si>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</si>
  <si>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</si>
  <si>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</si>
  <si>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</si>
  <si>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</si>
  <si>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</si>
  <si>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</si>
  <si>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</si>
  <si>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</si>
  <si>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</si>
  <si>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</si>
  <si>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</si>
  <si>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</si>
  <si>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</si>
  <si>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</si>
  <si>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</si>
  <si>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</si>
  <si>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</si>
  <si>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</si>
  <si>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</si>
  <si>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</si>
  <si>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</si>
  <si>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</si>
  <si>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</si>
  <si>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</si>
  <si>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</si>
  <si>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</si>
  <si>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</si>
  <si>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</si>
  <si>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</si>
  <si>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</si>
  <si>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</si>
  <si>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</si>
  <si>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</si>
  <si>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</si>
  <si>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</si>
  <si>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</si>
  <si>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</si>
  <si>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</si>
  <si>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</si>
  <si>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</si>
  <si>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</si>
  <si>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</si>
  <si>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</si>
  <si>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</si>
  <si>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</si>
  <si>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</si>
  <si>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</si>
  <si>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</si>
  <si>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</si>
  <si>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</si>
  <si>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</si>
  <si>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</si>
  <si>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</si>
  <si>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</si>
  <si>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</si>
  <si>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</si>
  <si>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</si>
  <si>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</si>
  <si>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</si>
  <si>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</si>
  <si>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</si>
  <si>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</si>
  <si>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</si>
  <si>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</si>
  <si>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</si>
  <si>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</si>
  <si>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</si>
  <si>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</si>
  <si>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</si>
  <si>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</si>
  <si>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</si>
  <si>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</si>
  <si>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</si>
  <si>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</si>
  <si>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</si>
  <si>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</si>
  <si>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</si>
  <si>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</si>
  <si>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</si>
  <si>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</si>
  <si>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</si>
  <si>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</si>
  <si>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</si>
  <si>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</si>
  <si>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</si>
  <si>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</si>
  <si>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</si>
  <si>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</si>
  <si>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</si>
  <si>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</si>
  <si>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</si>
  <si>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</si>
  <si>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</si>
  <si>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</si>
  <si>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</si>
  <si>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</si>
  <si>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</si>
  <si>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</si>
  <si>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</si>
  <si>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</si>
  <si>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</si>
  <si>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</si>
  <si>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</si>
  <si>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</si>
  <si>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</si>
  <si>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</si>
  <si>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</si>
  <si>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</si>
  <si>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</si>
  <si>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</si>
  <si>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</si>
  <si>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</si>
  <si>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</si>
  <si>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</si>
  <si>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</si>
  <si>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</si>
  <si>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</si>
  <si>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</si>
  <si>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</si>
  <si>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</si>
  <si>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</si>
  <si>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</si>
  <si>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</si>
  <si>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</si>
  <si>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</si>
  <si>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</si>
  <si>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</si>
  <si>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</si>
  <si>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</si>
  <si>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</si>
  <si>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</si>
  <si>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</si>
  <si>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</si>
  <si>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</si>
  <si>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</si>
  <si>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</si>
  <si>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</si>
  <si>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</si>
  <si>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</si>
  <si>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</si>
  <si>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</si>
  <si>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</si>
  <si>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</si>
  <si>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</si>
  <si>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</si>
  <si>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</si>
  <si>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</si>
  <si>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</si>
  <si>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</si>
  <si>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</si>
  <si>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</si>
  <si>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</si>
  <si>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</si>
  <si>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</si>
  <si>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</si>
  <si>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</si>
  <si>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</si>
  <si>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</si>
  <si>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</si>
  <si>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</si>
  <si>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</si>
  <si>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</si>
  <si>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</si>
  <si>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</si>
  <si>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</si>
  <si>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</si>
  <si>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</si>
  <si>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</si>
  <si>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</si>
  <si>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</si>
  <si>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</si>
  <si>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</si>
  <si>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</si>
  <si>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</si>
  <si>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</si>
  <si>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</si>
  <si>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</si>
  <si>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</si>
  <si>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</si>
  <si>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</si>
  <si>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</si>
  <si>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</si>
  <si>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</si>
  <si>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</si>
  <si>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</si>
  <si>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</si>
  <si>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</si>
  <si>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</si>
  <si>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</si>
  <si>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</si>
  <si>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</si>
  <si>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</si>
  <si>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</si>
  <si>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</si>
  <si>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</si>
  <si>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</si>
  <si>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</si>
  <si>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</si>
  <si>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</si>
  <si>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</si>
  <si>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</si>
  <si>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</si>
  <si>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</si>
  <si>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</si>
  <si>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</si>
  <si>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</si>
  <si>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</si>
  <si>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</si>
  <si>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</si>
  <si>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</si>
  <si>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</si>
  <si>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</si>
  <si>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</si>
  <si>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</si>
  <si>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</si>
  <si>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</si>
  <si>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</si>
  <si>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</si>
  <si>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</si>
  <si>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</si>
  <si>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</si>
  <si>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</si>
  <si>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</si>
  <si>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</si>
  <si>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</si>
  <si>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</si>
  <si>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</si>
  <si>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</si>
  <si>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</si>
  <si>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</si>
  <si>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</si>
  <si>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</si>
  <si>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</si>
  <si>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</si>
  <si>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</si>
  <si>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</si>
  <si>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</si>
  <si>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</si>
  <si>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</si>
  <si>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</si>
  <si>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</si>
  <si>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</si>
  <si>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</si>
  <si>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</si>
  <si>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</si>
  <si>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</si>
  <si>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</si>
  <si>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</si>
  <si>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</si>
  <si>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</si>
  <si>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</si>
  <si>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</si>
  <si>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</si>
  <si>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</si>
  <si>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</si>
  <si>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</si>
  <si>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</si>
  <si>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</si>
  <si>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</si>
  <si>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</si>
  <si>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</si>
  <si>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</si>
  <si>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</si>
  <si>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</si>
  <si>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</si>
  <si>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</si>
  <si>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</si>
  <si>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</si>
  <si>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</si>
  <si>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</si>
  <si>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</si>
  <si>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</si>
  <si>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</si>
  <si>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</si>
  <si>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</si>
  <si>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</si>
  <si>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</si>
  <si>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</si>
  <si>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</si>
  <si>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</si>
  <si>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</si>
  <si>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</si>
  <si>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</si>
  <si>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</si>
  <si>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</si>
  <si>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</si>
  <si>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</si>
  <si>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</si>
  <si>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</si>
  <si>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</si>
  <si>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</si>
  <si>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</si>
  <si>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</si>
  <si>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</si>
  <si>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</si>
  <si>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</si>
  <si>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</si>
  <si>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</si>
  <si>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</si>
  <si>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</si>
  <si>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</si>
  <si>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</si>
  <si>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</si>
  <si>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</si>
  <si>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</si>
  <si>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</si>
  <si>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</si>
  <si>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</si>
  <si>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</si>
  <si>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</si>
  <si>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</si>
  <si>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</si>
  <si>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</si>
  <si>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</si>
  <si>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</si>
  <si>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</si>
  <si>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</si>
  <si>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</si>
  <si>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</si>
  <si>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</si>
  <si>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</si>
  <si>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</si>
  <si>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</si>
  <si>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</si>
  <si>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</si>
  <si>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</si>
  <si>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</si>
  <si>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</si>
  <si>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</si>
  <si>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</si>
  <si>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</si>
  <si>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</si>
  <si>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</si>
  <si>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</si>
  <si>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</si>
  <si>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</si>
  <si>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</si>
  <si>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</si>
  <si>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</si>
  <si>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</si>
  <si>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</si>
  <si>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</si>
  <si>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</si>
  <si>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</si>
  <si>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</si>
  <si>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</si>
  <si>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</si>
  <si>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</si>
  <si>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</si>
  <si>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</si>
  <si>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</si>
  <si>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</si>
  <si>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</si>
  <si>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</si>
  <si>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</si>
  <si>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</si>
  <si>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</si>
  <si>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</si>
  <si>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</si>
  <si>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</si>
  <si>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</si>
  <si>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</si>
  <si>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</si>
  <si>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</si>
  <si>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</si>
  <si>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</si>
  <si>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</si>
  <si>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</si>
  <si>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</si>
  <si>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</si>
  <si>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</si>
  <si>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</si>
  <si>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</si>
  <si>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</si>
  <si>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</si>
  <si>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</si>
  <si>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</si>
  <si>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</si>
  <si>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</si>
  <si>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</si>
  <si>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</si>
  <si>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</si>
  <si>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</si>
  <si>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</si>
  <si>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</si>
  <si>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</si>
  <si>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</si>
  <si>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</si>
  <si>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</si>
  <si>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</si>
  <si>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</si>
  <si>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</si>
  <si>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</si>
  <si>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</si>
  <si>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</si>
  <si>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</si>
  <si>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</si>
  <si>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</si>
  <si>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</si>
  <si>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</si>
  <si>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</si>
  <si>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</si>
  <si>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</si>
  <si>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</si>
  <si>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</si>
  <si>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</si>
  <si>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</si>
  <si>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</si>
  <si>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</si>
  <si>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</si>
  <si>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</si>
  <si>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</si>
  <si>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</si>
  <si>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</si>
  <si>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</si>
  <si>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</si>
  <si>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</si>
  <si>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</si>
  <si>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</si>
  <si>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</si>
  <si>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</si>
  <si>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</si>
  <si>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</si>
  <si>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</si>
  <si>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</si>
  <si>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</si>
  <si>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</si>
  <si>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</si>
  <si>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</si>
  <si>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</si>
  <si>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</si>
  <si>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</si>
  <si>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</si>
  <si>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</si>
  <si>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</si>
  <si>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</si>
  <si>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</si>
  <si>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</si>
  <si>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</si>
  <si>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</si>
  <si>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</si>
  <si>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</si>
  <si>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</si>
  <si>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</si>
  <si>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</si>
  <si>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</si>
  <si>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</si>
  <si>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</si>
  <si>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</si>
  <si>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</si>
  <si>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</si>
  <si>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</si>
  <si>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</si>
  <si>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</si>
  <si>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</si>
  <si>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</si>
  <si>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</si>
  <si>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</si>
  <si>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</si>
  <si>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</si>
  <si>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</si>
  <si>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</si>
  <si>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</si>
  <si>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</si>
  <si>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</si>
  <si>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</si>
  <si>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</si>
  <si>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</si>
  <si>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</si>
  <si>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</si>
  <si>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</si>
  <si>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</si>
  <si>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</si>
  <si>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</si>
  <si>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</si>
  <si>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</si>
  <si>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</si>
  <si>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</si>
  <si>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</si>
  <si>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</si>
  <si>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</si>
  <si>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</si>
  <si>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</si>
  <si>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</si>
  <si>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</si>
  <si>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</si>
  <si>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</si>
  <si>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</si>
  <si>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</si>
  <si>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</si>
  <si>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</si>
  <si>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</si>
  <si>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</si>
  <si>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</si>
  <si>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</si>
  <si>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</si>
  <si>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</si>
  <si>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</si>
  <si>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</si>
  <si>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</si>
  <si>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</si>
  <si>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</si>
  <si>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</si>
  <si>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</si>
  <si>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</si>
  <si>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</si>
  <si>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</si>
  <si>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</si>
  <si>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</si>
  <si>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</si>
  <si>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</si>
  <si>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</si>
  <si>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</si>
  <si>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</si>
  <si>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</si>
  <si>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</si>
  <si>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</si>
  <si>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</si>
  <si>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</si>
  <si>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</si>
  <si>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</si>
  <si>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</si>
  <si>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</si>
  <si>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</si>
  <si>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</si>
  <si>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</si>
  <si>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</si>
  <si>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</si>
  <si>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</si>
  <si>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</si>
  <si>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</si>
  <si>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</si>
  <si>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</si>
  <si>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</si>
  <si>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</si>
  <si>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</si>
  <si>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</si>
  <si>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</si>
  <si>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</si>
  <si>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</si>
  <si>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</si>
  <si>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</si>
  <si>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</si>
  <si>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</si>
  <si>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</si>
  <si>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</si>
  <si>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</si>
  <si>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</si>
  <si>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</si>
  <si>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</si>
  <si>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</si>
  <si>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</si>
  <si>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</si>
  <si>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</si>
  <si>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</si>
  <si>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</si>
  <si>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</si>
  <si>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</si>
  <si>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</si>
  <si>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</si>
  <si>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</si>
  <si>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</si>
  <si>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</si>
  <si>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</si>
  <si>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</si>
  <si>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</si>
  <si>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</si>
  <si>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</si>
  <si>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</si>
  <si>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</si>
  <si>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</si>
  <si>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</si>
  <si>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</si>
  <si>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</si>
  <si>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</si>
  <si>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</si>
  <si>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</si>
  <si>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</si>
  <si>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</si>
  <si>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</si>
  <si>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</si>
  <si>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</si>
  <si>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</si>
  <si>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</si>
  <si>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</si>
  <si>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</si>
  <si>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</si>
  <si>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</si>
  <si>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</si>
  <si>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</si>
  <si>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</si>
  <si>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</si>
  <si>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</si>
  <si>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</si>
  <si>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</si>
  <si>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</si>
  <si>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</si>
  <si>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</si>
  <si>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</si>
  <si>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</si>
  <si>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</si>
  <si>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</si>
  <si>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</si>
  <si>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</si>
  <si>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</si>
  <si>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</si>
  <si>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</si>
  <si>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</si>
  <si>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</si>
  <si>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</si>
  <si>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</si>
  <si>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</si>
  <si>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</si>
  <si>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</si>
  <si>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</si>
  <si>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</si>
  <si>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</si>
  <si>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</si>
  <si>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</si>
  <si>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</si>
  <si>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</si>
  <si>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</si>
  <si>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</si>
  <si>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</si>
  <si>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</si>
  <si>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</si>
  <si>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</si>
  <si>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</si>
  <si>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</si>
  <si>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</si>
  <si>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</si>
  <si>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</si>
  <si>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</si>
  <si>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</si>
  <si>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</si>
  <si>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</si>
  <si>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</si>
  <si>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</si>
  <si>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</si>
  <si>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</si>
  <si>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</si>
  <si>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</si>
  <si>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</si>
  <si>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</si>
  <si>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</si>
  <si>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</si>
  <si>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</si>
  <si>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</si>
  <si>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</si>
  <si>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</si>
  <si>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</si>
  <si>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</si>
  <si>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</si>
  <si>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</si>
  <si>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</si>
  <si>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</si>
  <si>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</si>
  <si>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</si>
  <si>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</si>
  <si>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</si>
  <si>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</si>
  <si>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</si>
  <si>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</si>
  <si>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</si>
  <si>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</si>
  <si>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</si>
  <si>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</si>
  <si>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</si>
  <si>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</si>
  <si>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</si>
  <si>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</si>
  <si>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</si>
  <si>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</si>
  <si>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</si>
  <si>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</si>
  <si>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</si>
  <si>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</si>
  <si>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</si>
  <si>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</si>
  <si>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</si>
  <si>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</si>
  <si>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</si>
  <si>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</si>
  <si>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</si>
  <si>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</si>
  <si>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</si>
  <si>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</si>
  <si>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</si>
  <si>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</si>
  <si>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</si>
  <si>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</si>
  <si>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</si>
  <si>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</si>
  <si>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</si>
  <si>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</si>
  <si>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</si>
  <si>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</si>
  <si>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</si>
  <si>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</si>
  <si>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</si>
  <si>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</si>
  <si>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</si>
  <si>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</si>
  <si>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</si>
  <si>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</si>
  <si>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</si>
  <si>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</si>
  <si>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</si>
  <si>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</si>
  <si>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</si>
  <si>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</si>
  <si>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</si>
  <si>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</si>
  <si>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</si>
  <si>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</si>
  <si>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</si>
  <si>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</si>
  <si>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</si>
  <si>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</si>
  <si>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</si>
  <si>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</si>
  <si>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</si>
  <si>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</si>
  <si>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</si>
  <si>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</si>
  <si>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</si>
  <si>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</si>
  <si>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</si>
  <si>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</si>
  <si>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</si>
  <si>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</si>
  <si>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</si>
  <si>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</si>
  <si>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</si>
  <si>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</si>
  <si>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</si>
  <si>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</si>
  <si>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</si>
  <si>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</si>
  <si>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</si>
  <si>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</si>
  <si>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</si>
  <si>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</si>
  <si>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</si>
  <si>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</si>
  <si>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</si>
  <si>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</si>
  <si>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</si>
  <si>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</si>
  <si>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</si>
  <si>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</si>
  <si>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</si>
  <si>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</si>
  <si>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</si>
  <si>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</si>
  <si>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</si>
  <si>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</si>
  <si>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</si>
  <si>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</si>
  <si>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</si>
  <si>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</si>
  <si>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</si>
  <si>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</si>
  <si>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</si>
  <si>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</si>
  <si>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</si>
  <si>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</si>
  <si>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</si>
  <si>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</si>
  <si>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</si>
  <si>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</si>
  <si>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</si>
  <si>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</si>
  <si>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</si>
  <si>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</si>
  <si>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</si>
  <si>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</si>
  <si>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</si>
  <si>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</si>
  <si>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</si>
  <si>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</si>
  <si>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</si>
  <si>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</si>
  <si>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</si>
  <si>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</si>
  <si>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</si>
  <si>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</si>
  <si>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</si>
  <si>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</si>
  <si>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</si>
  <si>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</si>
  <si>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</si>
  <si>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</si>
  <si>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</si>
  <si>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</si>
  <si>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</si>
  <si>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</si>
  <si>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</si>
  <si>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</si>
  <si>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</si>
  <si>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</si>
  <si>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</si>
  <si>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</si>
  <si>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</si>
  <si>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</si>
  <si>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</si>
  <si>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</si>
  <si>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</si>
  <si>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</si>
  <si>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</si>
  <si>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</si>
  <si>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</si>
  <si>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</si>
  <si>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</si>
  <si>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</si>
  <si>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</si>
  <si>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</si>
  <si>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</si>
  <si>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</si>
  <si>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</si>
  <si>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</si>
  <si>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</si>
  <si>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</si>
  <si>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</si>
  <si>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</si>
  <si>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</si>
  <si>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</si>
  <si>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</si>
  <si>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</si>
  <si>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</si>
  <si>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</si>
  <si>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</si>
  <si>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</si>
  <si>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</si>
  <si>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</si>
  <si>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</si>
  <si>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</si>
  <si>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</si>
  <si>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</si>
  <si>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</si>
  <si>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</si>
  <si>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</si>
  <si>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</si>
  <si>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</si>
  <si>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</si>
  <si>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</si>
  <si>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</si>
  <si>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</si>
  <si>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</si>
  <si>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</si>
  <si>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</si>
  <si>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</si>
  <si>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</si>
  <si>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</si>
  <si>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</si>
  <si>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</si>
  <si>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</si>
  <si>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</si>
  <si>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</si>
  <si>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</si>
  <si>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</si>
  <si>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</si>
  <si>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</si>
  <si>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</si>
  <si>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</si>
  <si>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</si>
  <si>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</si>
  <si>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</si>
  <si>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</si>
  <si>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</si>
  <si>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</si>
  <si>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</si>
  <si>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</si>
  <si>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</si>
  <si>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</si>
  <si>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</si>
  <si>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</si>
  <si>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</si>
  <si>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</si>
  <si>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</si>
  <si>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</si>
  <si>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</si>
  <si>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</si>
  <si>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</si>
  <si>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</si>
  <si>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</si>
  <si>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</si>
  <si>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</si>
  <si>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</si>
  <si>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</si>
  <si>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</si>
  <si>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</si>
  <si>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</si>
  <si>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</si>
  <si>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</si>
  <si>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</si>
  <si>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</si>
  <si>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</si>
  <si>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</si>
  <si>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</si>
  <si>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</si>
  <si>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</si>
  <si>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</si>
  <si>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</si>
  <si>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</si>
  <si>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</si>
  <si>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</si>
  <si>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</si>
  <si>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</si>
  <si>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</si>
  <si>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</si>
  <si>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</si>
  <si>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</si>
  <si>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</si>
  <si>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</si>
  <si>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</si>
  <si>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</si>
  <si>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</si>
  <si>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</si>
  <si>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</si>
  <si>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</si>
  <si>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</si>
  <si>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</si>
  <si>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</si>
  <si>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</si>
  <si>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</si>
  <si>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</si>
  <si>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</si>
  <si>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</si>
  <si>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</si>
  <si>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</si>
  <si>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</si>
  <si>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</si>
  <si>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</si>
  <si>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</si>
  <si>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</si>
  <si>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</si>
  <si>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</si>
  <si>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</si>
  <si>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</si>
  <si>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</si>
  <si>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</si>
  <si>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</si>
  <si>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</si>
  <si>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</si>
  <si>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</si>
  <si>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</si>
  <si>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</si>
  <si>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</si>
  <si>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</si>
  <si>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</si>
  <si>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</si>
  <si>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</si>
  <si>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</si>
  <si>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</si>
  <si>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</si>
  <si>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</si>
  <si>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</si>
  <si>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</si>
  <si>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</si>
  <si>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</si>
  <si>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</si>
  <si>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</si>
  <si>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</si>
  <si>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</si>
  <si>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</si>
  <si>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</si>
  <si>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</si>
  <si>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</si>
  <si>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</si>
  <si>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</si>
  <si>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</si>
  <si>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</si>
  <si>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</si>
  <si>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</si>
  <si>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</si>
  <si>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</si>
  <si>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</si>
  <si>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</si>
  <si>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</si>
  <si>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</si>
  <si>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</si>
  <si>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</si>
  <si>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</si>
  <si>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</si>
  <si>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</si>
  <si>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</si>
  <si>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</si>
  <si>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</si>
  <si>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</si>
  <si>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</si>
  <si>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</si>
  <si>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</si>
  <si>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</si>
  <si>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</si>
  <si>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</si>
  <si>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</si>
  <si>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</si>
  <si>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</si>
  <si>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</si>
  <si>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</si>
  <si>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</si>
  <si>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</si>
  <si>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</si>
  <si>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</si>
  <si>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</si>
  <si>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</si>
  <si>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</si>
  <si>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</si>
  <si>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</si>
  <si>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</si>
  <si>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</si>
  <si>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</si>
  <si>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</si>
  <si>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</si>
  <si>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</si>
  <si>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</si>
  <si>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</si>
  <si>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</si>
  <si>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</si>
  <si>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</si>
  <si>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</si>
  <si>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</si>
  <si>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</si>
  <si>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</si>
  <si>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</si>
  <si>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</si>
  <si>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</si>
  <si>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</si>
  <si>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</si>
  <si>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</si>
  <si>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</si>
  <si>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</si>
  <si>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</si>
  <si>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</si>
  <si>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</si>
  <si>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</si>
  <si>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</si>
  <si>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</si>
  <si>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</si>
  <si>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</si>
  <si>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</si>
  <si>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</si>
  <si>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</si>
  <si>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</si>
  <si>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</si>
  <si>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</si>
  <si>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</si>
  <si>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</si>
  <si>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</si>
  <si>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</si>
  <si>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</si>
  <si>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</si>
  <si>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</si>
  <si>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</si>
  <si>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</si>
  <si>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</si>
  <si>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</si>
  <si>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</si>
  <si>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</si>
  <si>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</si>
  <si>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</si>
  <si>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</si>
  <si>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</si>
  <si>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</si>
  <si>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</si>
  <si>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</si>
  <si>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</si>
  <si>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</si>
  <si>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</si>
  <si>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</si>
  <si>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</si>
  <si>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</si>
  <si>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</si>
  <si>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</si>
  <si>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</si>
  <si>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</si>
  <si>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</si>
  <si>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</si>
  <si>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</si>
  <si>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</si>
  <si>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</si>
  <si>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</si>
  <si>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</si>
  <si>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</si>
  <si>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</si>
  <si>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</si>
  <si>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</si>
  <si>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</si>
  <si>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</si>
  <si>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</si>
  <si>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</si>
  <si>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</si>
  <si>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</si>
  <si>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</si>
  <si>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</si>
  <si>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</si>
  <si>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</si>
  <si>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</si>
  <si>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</si>
  <si>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</si>
  <si>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</si>
  <si>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</si>
  <si>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</si>
  <si>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</si>
  <si>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</si>
  <si>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</si>
  <si>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</si>
  <si>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</si>
  <si>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</si>
  <si>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</si>
  <si>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</si>
  <si>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</si>
  <si>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</si>
  <si>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</si>
  <si>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</si>
  <si>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</si>
  <si>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</si>
  <si>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</si>
  <si>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</si>
  <si>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</si>
  <si>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</si>
  <si>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</si>
  <si>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</si>
  <si>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</si>
  <si>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</si>
  <si>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</si>
  <si>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</si>
  <si>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</si>
  <si>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</si>
  <si>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</si>
  <si>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</si>
  <si>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</si>
  <si>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</si>
  <si>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</si>
  <si>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</si>
  <si>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</si>
  <si>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</si>
  <si>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</si>
  <si>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</si>
  <si>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</si>
  <si>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</si>
  <si>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</si>
  <si>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</si>
  <si>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</si>
  <si>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</si>
  <si>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</si>
  <si>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</si>
  <si>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</si>
  <si>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</si>
  <si>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</si>
  <si>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</si>
  <si>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</si>
  <si>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</si>
  <si>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</si>
  <si>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</si>
  <si>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</si>
  <si>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</si>
  <si>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</si>
  <si>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</si>
  <si>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</si>
  <si>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</si>
  <si>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</si>
  <si>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</si>
  <si>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</si>
  <si>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</si>
  <si>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</si>
  <si>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</si>
  <si>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</si>
  <si>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</si>
  <si>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</si>
  <si>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</si>
  <si>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</si>
  <si>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</si>
  <si>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</si>
  <si>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</si>
  <si>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</si>
  <si>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</si>
  <si>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</si>
  <si>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</si>
  <si>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</si>
  <si>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</si>
  <si>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</si>
  <si>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</si>
  <si>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</si>
  <si>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</si>
  <si>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</si>
  <si>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</si>
  <si>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</si>
  <si>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</si>
  <si>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</si>
  <si>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</si>
  <si>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</si>
  <si>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</si>
  <si>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</si>
  <si>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</si>
  <si>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</si>
  <si>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</si>
  <si>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</si>
  <si>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</si>
  <si>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</si>
  <si>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</si>
  <si>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</si>
  <si>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</si>
  <si>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</si>
  <si>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</si>
  <si>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</si>
  <si>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</si>
  <si>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</si>
  <si>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</si>
  <si>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</si>
  <si>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</si>
  <si>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</si>
  <si>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</si>
  <si>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</si>
  <si>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</si>
  <si>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</si>
  <si>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</si>
  <si>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</si>
  <si>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</si>
  <si>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</si>
  <si>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</si>
  <si>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</si>
  <si>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</si>
  <si>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</si>
  <si>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</si>
  <si>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</si>
  <si>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</si>
  <si>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</si>
  <si>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</si>
  <si>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</si>
  <si>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</si>
  <si>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</si>
  <si>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</si>
  <si>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</si>
  <si>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</si>
  <si>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</si>
  <si>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</si>
  <si>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</si>
  <si>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</si>
  <si>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</si>
  <si>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</si>
  <si>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</si>
  <si>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</si>
  <si>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</si>
  <si>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</si>
  <si>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</si>
  <si>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</si>
  <si>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</si>
  <si>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</si>
  <si>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</si>
  <si>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</si>
  <si>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</si>
  <si>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</si>
  <si>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</si>
  <si>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</si>
  <si>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</si>
  <si>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</si>
  <si>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</si>
  <si>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</si>
  <si>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</si>
  <si>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</si>
  <si>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</si>
  <si>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</si>
  <si>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</si>
  <si>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</si>
  <si>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</si>
  <si>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</si>
  <si>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</si>
  <si>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</si>
  <si>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</si>
  <si>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</si>
  <si>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</si>
  <si>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</si>
  <si>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</si>
  <si>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</si>
  <si>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</si>
  <si>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</si>
  <si>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</si>
  <si>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</si>
  <si>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</si>
  <si>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</si>
  <si>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</si>
  <si>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</si>
  <si>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</si>
  <si>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</si>
  <si>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</si>
  <si>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</si>
  <si>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</si>
  <si>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</si>
  <si>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</si>
  <si>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</si>
  <si>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</si>
  <si>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</si>
  <si>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</si>
  <si>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</si>
  <si>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</si>
  <si>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</si>
  <si>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</si>
  <si>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</si>
  <si>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</si>
  <si>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</si>
  <si>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</si>
  <si>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</si>
  <si>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</si>
  <si>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</si>
  <si>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</si>
  <si>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</si>
  <si>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</si>
  <si>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</si>
  <si>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</si>
  <si>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</si>
  <si>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</si>
  <si>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</si>
  <si>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</si>
  <si>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</si>
  <si>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</si>
  <si>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</si>
  <si>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</si>
  <si>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</si>
  <si>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</si>
  <si>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</si>
  <si>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</si>
  <si>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</si>
  <si>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</si>
  <si>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</si>
  <si>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</si>
  <si>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</si>
  <si>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</si>
  <si>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</si>
  <si>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</si>
  <si>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</si>
  <si>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</si>
  <si>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</si>
  <si>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</si>
  <si>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</si>
  <si>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</si>
  <si>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</si>
  <si>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</si>
  <si>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</si>
  <si>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</si>
  <si>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</si>
  <si>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</si>
  <si>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</si>
  <si>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</si>
  <si>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</si>
  <si>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</si>
  <si>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</si>
  <si>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</si>
  <si>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</si>
  <si>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</si>
  <si>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</si>
  <si>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</si>
  <si>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</si>
  <si>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</si>
  <si>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</si>
  <si>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</si>
  <si>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</si>
  <si>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</si>
  <si>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</si>
  <si>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</si>
  <si>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</si>
  <si>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</si>
  <si>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</si>
  <si>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</si>
  <si>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</si>
  <si>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</si>
  <si>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</si>
  <si>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</si>
  <si>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</si>
  <si>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</si>
  <si>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</si>
  <si>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</si>
  <si>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</si>
  <si>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</si>
  <si>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</si>
  <si>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</si>
  <si>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</si>
  <si>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</si>
  <si>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</si>
  <si>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</si>
  <si>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</si>
  <si>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</si>
  <si>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</si>
  <si>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</si>
  <si>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</si>
  <si>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</si>
  <si>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</si>
  <si>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</si>
  <si>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</si>
  <si>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</si>
  <si>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</si>
  <si>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</si>
  <si>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</si>
  <si>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</si>
  <si>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</si>
  <si>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</si>
  <si>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</si>
  <si>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</si>
  <si>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</si>
  <si>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</si>
  <si>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</si>
  <si>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</si>
  <si>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</si>
  <si>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</si>
  <si>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</si>
  <si>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</si>
  <si>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</si>
  <si>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</si>
  <si>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</si>
  <si>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</si>
  <si>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</si>
  <si>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</si>
  <si>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</si>
  <si>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</si>
  <si>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</si>
  <si>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</si>
  <si>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</si>
  <si>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</si>
  <si>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</si>
  <si>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</si>
  <si>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</si>
  <si>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</si>
  <si>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</si>
  <si>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</si>
  <si>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</si>
  <si>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</si>
  <si>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</si>
  <si>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</si>
  <si>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</si>
  <si>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</si>
  <si>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</si>
  <si>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</si>
  <si>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</si>
  <si>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</si>
  <si>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</si>
  <si>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</si>
  <si>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</si>
  <si>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</si>
  <si>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</si>
  <si>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</si>
  <si>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</si>
  <si>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</si>
  <si>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</si>
  <si>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</si>
  <si>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</si>
  <si>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</si>
  <si>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</si>
  <si>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</si>
  <si>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</si>
  <si>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</si>
  <si>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</si>
  <si>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</si>
  <si>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</si>
  <si>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</si>
  <si>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</si>
  <si>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</si>
  <si>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</si>
  <si>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</si>
  <si>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</si>
  <si>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</si>
  <si>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</si>
  <si>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</si>
  <si>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</si>
  <si>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</si>
  <si>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</si>
  <si>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</si>
  <si>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</si>
  <si>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</si>
  <si>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</si>
  <si>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</si>
  <si>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</si>
  <si>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</si>
  <si>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</si>
  <si>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</si>
  <si>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</si>
  <si>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</si>
  <si>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</si>
  <si>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</si>
  <si>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</si>
  <si>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</si>
  <si>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</si>
  <si>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</si>
  <si>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</si>
  <si>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</si>
  <si>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</si>
  <si>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</si>
  <si>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</si>
  <si>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</si>
  <si>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</si>
  <si>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</si>
  <si>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</si>
  <si>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</si>
  <si>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</si>
  <si>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</si>
  <si>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</si>
  <si>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</si>
  <si>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</si>
  <si>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</si>
  <si>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</si>
  <si>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</si>
  <si>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</si>
  <si>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</si>
  <si>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</si>
  <si>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</si>
  <si>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</si>
  <si>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</si>
  <si>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</si>
  <si>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</si>
  <si>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</si>
  <si>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</si>
  <si>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</si>
  <si>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</si>
  <si>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</si>
  <si>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</si>
  <si>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</si>
  <si>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</si>
  <si>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</si>
  <si>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</si>
  <si>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</si>
  <si>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</si>
  <si>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</si>
  <si>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</si>
  <si>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</si>
  <si>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</si>
  <si>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</si>
  <si>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</si>
  <si>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</si>
  <si>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</si>
  <si>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</si>
  <si>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</si>
  <si>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</si>
  <si>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</si>
  <si>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</si>
  <si>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</si>
  <si>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</si>
  <si>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</si>
  <si>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</si>
  <si>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</si>
  <si>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</si>
  <si>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</si>
  <si>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</si>
  <si>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</si>
  <si>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</si>
  <si>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</si>
  <si>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</si>
  <si>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</si>
  <si>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</si>
  <si>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</si>
  <si>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</si>
  <si>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</si>
  <si>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</si>
  <si>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</si>
  <si>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</si>
  <si>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</si>
  <si>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</si>
  <si>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</si>
  <si>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</si>
  <si>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</si>
  <si>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</si>
  <si>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</si>
  <si>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</si>
  <si>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</si>
  <si>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</si>
  <si>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</si>
  <si>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</si>
  <si>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</si>
  <si>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</si>
  <si>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</si>
  <si>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</si>
  <si>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</si>
  <si>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</si>
  <si>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</si>
  <si>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</si>
  <si>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</si>
  <si>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</si>
  <si>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</si>
  <si>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</si>
  <si>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</si>
  <si>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</si>
  <si>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</si>
  <si>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</si>
  <si>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</si>
  <si>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</si>
  <si>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</si>
  <si>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</si>
  <si>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</si>
  <si>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</si>
  <si>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</si>
  <si>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</si>
  <si>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</si>
  <si>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</si>
  <si>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</si>
  <si>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</si>
  <si>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</si>
  <si>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</si>
  <si>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</si>
  <si>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</si>
  <si>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</si>
  <si>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</si>
  <si>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</si>
  <si>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</si>
  <si>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</si>
  <si>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</si>
  <si>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</si>
  <si>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</si>
  <si>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</si>
  <si>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</si>
  <si>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</si>
  <si>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</si>
  <si>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</si>
  <si>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</si>
  <si>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</si>
  <si>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</si>
  <si>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</si>
  <si>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</si>
  <si>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</si>
  <si>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</si>
  <si>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</si>
  <si>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</si>
  <si>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</si>
  <si>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</si>
  <si>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</si>
  <si>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</si>
  <si>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</si>
  <si>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</si>
  <si>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</si>
  <si>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</si>
  <si>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</si>
  <si>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</si>
  <si>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</si>
  <si>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</si>
  <si>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</si>
  <si>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</si>
  <si>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</si>
  <si>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</si>
  <si>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</si>
  <si>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</si>
  <si>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</si>
  <si>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</si>
  <si>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</si>
  <si>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</si>
  <si>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</si>
  <si>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</si>
  <si>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</si>
  <si>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</si>
  <si>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</si>
  <si>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</si>
  <si>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</si>
  <si>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</si>
  <si>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</si>
  <si>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</si>
  <si>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</si>
  <si>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</si>
  <si>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</si>
  <si>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</si>
  <si>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</si>
  <si>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</si>
  <si>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</si>
  <si>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</si>
  <si>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</si>
  <si>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</si>
  <si>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</si>
  <si>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</si>
  <si>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</si>
  <si>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</si>
  <si>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</si>
  <si>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</si>
  <si>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</si>
  <si>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</si>
  <si>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</si>
  <si>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</si>
  <si>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</si>
  <si>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</si>
  <si>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</si>
  <si>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</si>
  <si>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</si>
  <si>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</si>
  <si>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</si>
  <si>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</si>
  <si>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</si>
  <si>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</si>
  <si>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</si>
  <si>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</si>
  <si>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</si>
  <si>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</si>
  <si>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</si>
  <si>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</si>
  <si>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</si>
  <si>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</si>
  <si>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</si>
  <si>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</si>
  <si>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</si>
  <si>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</si>
  <si>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</si>
  <si>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</si>
  <si>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</si>
  <si>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</si>
  <si>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</si>
  <si>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</si>
  <si>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</si>
  <si>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</si>
  <si>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</si>
  <si>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</si>
  <si>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</si>
  <si>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</si>
  <si>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</si>
  <si>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</si>
  <si>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</si>
  <si>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</si>
  <si>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</si>
  <si>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</si>
  <si>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</si>
  <si>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</si>
  <si>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</si>
  <si>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</si>
  <si>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</si>
  <si>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</si>
  <si>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</si>
  <si>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</si>
  <si>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</si>
  <si>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</si>
  <si>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</si>
  <si>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</si>
  <si>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</si>
  <si>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</si>
  <si>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</si>
  <si>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</si>
  <si>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</si>
  <si>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</si>
  <si>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</si>
  <si>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</si>
  <si>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</si>
  <si>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</si>
  <si>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</si>
  <si>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</si>
  <si>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</si>
  <si>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</si>
  <si>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</si>
  <si>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</si>
  <si>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</si>
  <si>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</si>
  <si>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</si>
  <si>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</si>
  <si>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</si>
  <si>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</si>
  <si>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</si>
  <si>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</si>
  <si>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</si>
  <si>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</si>
  <si>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</si>
  <si>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</si>
  <si>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</si>
  <si>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</si>
  <si>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</si>
  <si>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</si>
  <si>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</si>
  <si>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</si>
  <si>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</si>
  <si>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</si>
  <si>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</si>
  <si>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</si>
  <si>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</si>
  <si>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</si>
  <si>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</si>
  <si>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</si>
  <si>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</si>
  <si>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</si>
  <si>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</si>
  <si>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</si>
  <si>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</si>
  <si>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</si>
  <si>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</si>
  <si>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</si>
  <si>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</si>
  <si>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</si>
  <si>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</si>
  <si>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</si>
  <si>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</si>
  <si>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</si>
  <si>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</si>
  <si>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</si>
  <si>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</si>
  <si>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</si>
  <si>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</si>
  <si>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</si>
  <si>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</si>
  <si>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</si>
  <si>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</si>
  <si>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</si>
  <si>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</si>
  <si>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</si>
  <si>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</si>
  <si>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</si>
  <si>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</si>
  <si>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</si>
  <si>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</si>
  <si>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</si>
  <si>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</si>
  <si>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</si>
  <si>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</si>
  <si>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</si>
  <si>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</si>
  <si>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</si>
  <si>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</si>
  <si>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</si>
  <si>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</si>
  <si>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</si>
  <si>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</si>
  <si>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</si>
  <si>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</si>
  <si>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</si>
  <si>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</si>
  <si>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</si>
  <si>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</si>
  <si>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</si>
  <si>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</si>
  <si>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</si>
  <si>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</si>
  <si>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</si>
  <si>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</si>
  <si>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</si>
  <si>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</si>
  <si>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</si>
  <si>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</si>
  <si>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</si>
  <si>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</si>
  <si>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</si>
  <si>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</si>
  <si>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</si>
  <si>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</si>
  <si>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</si>
  <si>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</si>
  <si>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</si>
  <si>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</si>
  <si>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</si>
  <si>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</si>
  <si>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</si>
  <si>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</si>
  <si>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</si>
  <si>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</si>
  <si>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</si>
  <si>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</si>
  <si>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</si>
  <si>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</si>
  <si>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</si>
  <si>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</si>
  <si>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</si>
  <si>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</si>
  <si>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</si>
  <si>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</si>
  <si>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</si>
  <si>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</si>
  <si>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</si>
  <si>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</si>
  <si>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</si>
  <si>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</si>
  <si>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</si>
  <si>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</si>
  <si>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</si>
  <si>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</si>
  <si>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</si>
  <si>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</si>
  <si>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</si>
  <si>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</si>
  <si>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</si>
  <si>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</si>
  <si>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</si>
  <si>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</si>
  <si>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</si>
  <si>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</si>
  <si>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</si>
  <si>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</si>
  <si>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</si>
  <si>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</si>
  <si>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</si>
  <si>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</si>
  <si>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</si>
  <si>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</si>
  <si>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</si>
  <si>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</si>
  <si>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</si>
  <si>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</si>
  <si>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</si>
  <si>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</si>
  <si>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</si>
  <si>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</si>
  <si>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</si>
  <si>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</si>
  <si>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</si>
  <si>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</si>
  <si>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</si>
  <si>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</si>
  <si>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</si>
  <si>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</si>
  <si>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</si>
  <si>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</si>
  <si>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</si>
  <si>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</si>
  <si>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</si>
  <si>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</si>
  <si>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</si>
  <si>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</si>
  <si>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</si>
  <si>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</si>
  <si>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</si>
  <si>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</si>
  <si>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</si>
  <si>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</si>
  <si>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</si>
  <si>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</si>
  <si>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</si>
  <si>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</si>
  <si>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</si>
  <si>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</si>
  <si>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</si>
  <si>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</si>
  <si>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</si>
  <si>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</si>
  <si>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</si>
  <si>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</si>
  <si>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</si>
  <si>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</si>
  <si>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</si>
  <si>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</si>
  <si>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</si>
  <si>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</si>
  <si>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</si>
  <si>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</si>
  <si>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</si>
  <si>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</si>
  <si>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</si>
  <si>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</si>
  <si>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</si>
  <si>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</si>
  <si>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</si>
  <si>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</si>
  <si>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</si>
  <si>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</si>
  <si>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</si>
  <si>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</si>
  <si>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</si>
  <si>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</si>
  <si>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</si>
  <si>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</si>
  <si>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</si>
  <si>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</si>
  <si>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</si>
  <si>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</si>
  <si>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</si>
  <si>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</si>
  <si>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</si>
  <si>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</si>
  <si>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</si>
  <si>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</si>
  <si>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</si>
  <si>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</si>
  <si>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</si>
  <si>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</si>
  <si>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</si>
  <si>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</si>
  <si>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</si>
  <si>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</si>
  <si>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</si>
  <si>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</si>
  <si>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</si>
  <si>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</si>
  <si>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</si>
  <si>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</si>
  <si>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</si>
  <si>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</si>
  <si>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</si>
  <si>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</si>
  <si>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</si>
  <si>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</si>
  <si>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</si>
  <si>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</si>
  <si>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</si>
  <si>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</si>
  <si>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</si>
  <si>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</si>
  <si>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</si>
  <si>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</si>
  <si>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</si>
  <si>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</si>
  <si>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</si>
  <si>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</si>
  <si>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</si>
  <si>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</si>
  <si>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</si>
  <si>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</si>
  <si>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</si>
  <si>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</si>
  <si>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</si>
  <si>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</si>
  <si>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</si>
  <si>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</si>
  <si>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</si>
  <si>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</si>
  <si>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</si>
  <si>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</si>
  <si>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</si>
  <si>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</si>
  <si>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</si>
  <si>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</si>
  <si>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</si>
  <si>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</si>
  <si>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</si>
  <si>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</si>
  <si>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</si>
  <si>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</si>
  <si>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</si>
  <si>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</si>
  <si>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</si>
  <si>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</si>
  <si>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</si>
  <si>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</si>
  <si>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</si>
  <si>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</si>
  <si>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</si>
  <si>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</si>
  <si>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</si>
  <si>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</si>
  <si>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</si>
  <si>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</si>
  <si>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</si>
  <si>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</si>
  <si>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</si>
  <si>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</si>
  <si>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</si>
  <si>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</si>
  <si>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</si>
  <si>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</si>
  <si>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</si>
  <si>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</si>
  <si>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</si>
  <si>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</si>
  <si>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</si>
  <si>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</si>
  <si>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</si>
  <si>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</si>
  <si>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</si>
  <si>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</si>
  <si>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</si>
  <si>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</si>
  <si>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</si>
  <si>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</si>
  <si>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</si>
  <si>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</si>
  <si>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</si>
  <si>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</si>
  <si>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</si>
  <si>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</si>
  <si>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</si>
  <si>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</si>
  <si>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</si>
  <si>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</si>
  <si>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</si>
  <si>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</si>
  <si>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</si>
  <si>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</si>
  <si>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</si>
  <si>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</si>
  <si>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</si>
  <si>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</si>
  <si>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</si>
  <si>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</si>
  <si>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</si>
  <si>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</si>
  <si>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</si>
  <si>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</si>
  <si>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</si>
  <si>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</si>
  <si>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</si>
  <si>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</si>
  <si>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</si>
  <si>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</si>
  <si>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</si>
  <si>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</si>
  <si>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</si>
  <si>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</si>
  <si>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</si>
  <si>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</si>
  <si>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</si>
  <si>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</si>
  <si>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</si>
  <si>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</si>
  <si>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</si>
  <si>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</si>
  <si>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</si>
  <si>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</si>
  <si>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</si>
  <si>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</si>
  <si>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</si>
  <si>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</si>
  <si>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</si>
  <si>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</si>
  <si>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</si>
  <si>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</si>
  <si>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</si>
  <si>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</si>
  <si>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</si>
  <si>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</si>
  <si>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</si>
  <si>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</si>
  <si>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</si>
  <si>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</si>
  <si>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</si>
  <si>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</si>
  <si>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</si>
  <si>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</si>
  <si>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</si>
  <si>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</si>
  <si>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</si>
  <si>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</si>
  <si>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</si>
  <si>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</si>
  <si>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</si>
  <si>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</si>
  <si>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</si>
  <si>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</si>
  <si>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</si>
  <si>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</si>
  <si>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</si>
  <si>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</si>
  <si>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</si>
  <si>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</si>
  <si>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</si>
  <si>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</si>
  <si>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</si>
  <si>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</si>
  <si>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</si>
  <si>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</si>
  <si>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</si>
  <si>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</si>
  <si>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</si>
  <si>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</si>
  <si>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</si>
  <si>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</si>
  <si>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</si>
  <si>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</si>
  <si>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</si>
  <si>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</si>
  <si>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</si>
  <si>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</si>
  <si>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</si>
  <si>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</si>
  <si>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</si>
  <si>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</si>
  <si>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</si>
  <si>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</si>
  <si>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</si>
  <si>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</si>
  <si>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</si>
  <si>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</si>
  <si>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</si>
  <si>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</si>
  <si>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</si>
  <si>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</si>
  <si>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</si>
  <si>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</si>
  <si>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</si>
  <si>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</si>
  <si>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</si>
  <si>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</si>
  <si>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</si>
  <si>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</si>
  <si>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</si>
  <si>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</si>
  <si>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</si>
  <si>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</si>
  <si>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</si>
  <si>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</si>
  <si>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</si>
  <si>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</si>
  <si>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</si>
  <si>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</si>
  <si>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</si>
  <si>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</si>
  <si>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</si>
  <si>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</si>
  <si>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</si>
  <si>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</si>
  <si>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</si>
  <si>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</si>
  <si>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</si>
  <si>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</si>
  <si>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</si>
  <si>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</si>
  <si>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</si>
  <si>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</si>
  <si>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</si>
  <si>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</si>
  <si>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</si>
  <si>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</si>
  <si>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</si>
  <si>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</si>
  <si>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</si>
  <si>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</si>
  <si>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</si>
  <si>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</si>
  <si>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</si>
  <si>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</si>
  <si>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</si>
  <si>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</si>
  <si>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</si>
  <si>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</si>
  <si>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</si>
  <si>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</si>
  <si>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</si>
  <si>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</si>
  <si>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</si>
  <si>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</si>
  <si>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</si>
  <si>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</si>
  <si>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</si>
  <si>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</si>
  <si>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</si>
  <si>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</si>
  <si>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</si>
  <si>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</si>
  <si>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</si>
  <si>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</si>
  <si>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</si>
  <si>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</si>
  <si>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</si>
  <si>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</si>
  <si>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</si>
  <si>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</si>
  <si>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</si>
  <si>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</si>
  <si>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</si>
  <si>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</si>
  <si>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</si>
  <si>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</si>
  <si>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</si>
  <si>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</si>
  <si>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</si>
  <si>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</si>
  <si>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</si>
  <si>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</si>
  <si>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</si>
  <si>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</si>
  <si>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</si>
  <si>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</si>
  <si>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</si>
  <si>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</si>
  <si>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</si>
  <si>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</si>
  <si>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</si>
  <si>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</si>
  <si>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</si>
  <si>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</si>
  <si>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</si>
  <si>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</si>
  <si>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</si>
  <si>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</si>
  <si>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</si>
  <si>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</si>
  <si>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</si>
  <si>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</si>
  <si>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</si>
  <si>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</si>
  <si>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</si>
  <si>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</si>
  <si>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</si>
  <si>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</si>
  <si>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</si>
  <si>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</si>
  <si>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</si>
  <si>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</si>
  <si>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</si>
  <si>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</si>
  <si>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</si>
  <si>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</si>
  <si>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</si>
  <si>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</si>
  <si>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</si>
  <si>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</si>
  <si>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</si>
  <si>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</si>
  <si>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</si>
  <si>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</si>
  <si>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</si>
  <si>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</si>
  <si>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</si>
  <si>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</si>
  <si>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</si>
  <si>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</si>
  <si>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</si>
  <si>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</si>
  <si>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</si>
  <si>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</si>
  <si>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</si>
  <si>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</si>
  <si>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</si>
  <si>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</si>
  <si>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</si>
  <si>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</si>
  <si>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</si>
  <si>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</si>
  <si>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</si>
  <si>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</si>
  <si>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</si>
  <si>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</si>
  <si>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</si>
  <si>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</si>
  <si>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</si>
  <si>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</si>
  <si>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</si>
  <si>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</si>
  <si>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</si>
  <si>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</si>
  <si>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</si>
  <si>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</si>
  <si>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</si>
  <si>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</si>
  <si>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</si>
  <si>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</si>
  <si>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</si>
  <si>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</si>
  <si>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</si>
  <si>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</si>
  <si>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</si>
  <si>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</si>
  <si>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</si>
  <si>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</si>
  <si>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</si>
  <si>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</si>
  <si>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</si>
  <si>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</si>
  <si>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</si>
  <si>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</si>
  <si>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</si>
  <si>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</si>
  <si>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</si>
  <si>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</si>
  <si>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</si>
  <si>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</si>
  <si>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</si>
  <si>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</si>
  <si>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</si>
  <si>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</si>
  <si>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</si>
  <si>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</si>
  <si>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</si>
  <si>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</si>
  <si>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</si>
  <si>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</si>
  <si>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</si>
  <si>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</si>
  <si>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</si>
  <si>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</si>
  <si>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</si>
  <si>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</si>
  <si>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</si>
  <si>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</si>
  <si>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</si>
  <si>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</si>
  <si>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</si>
  <si>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</si>
  <si>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</si>
  <si>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</si>
  <si>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</si>
  <si>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</si>
  <si>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</si>
  <si>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</si>
  <si>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</si>
  <si>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</si>
  <si>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</si>
  <si>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</si>
  <si>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</si>
  <si>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</si>
  <si>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</si>
  <si>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</si>
  <si>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</si>
  <si>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</si>
  <si>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</si>
  <si>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</si>
  <si>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</si>
  <si>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</si>
  <si>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</si>
  <si>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</si>
  <si>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</si>
  <si>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</si>
  <si>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</si>
  <si>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</si>
  <si>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</si>
  <si>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</si>
  <si>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</si>
  <si>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</si>
  <si>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</si>
  <si>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</si>
  <si>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</si>
  <si>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</si>
  <si>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</si>
  <si>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</si>
  <si>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</si>
  <si>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</si>
  <si>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</si>
  <si>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</si>
  <si>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</si>
  <si>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</si>
  <si>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</si>
  <si>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</si>
  <si>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</si>
  <si>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</si>
  <si>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</si>
  <si>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</si>
  <si>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</si>
  <si>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</si>
  <si>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</si>
  <si>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</si>
  <si>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</si>
  <si>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</si>
  <si>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</si>
  <si>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</si>
  <si>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</si>
  <si>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</si>
  <si>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</si>
  <si>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</si>
  <si>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</si>
  <si>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</si>
  <si>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</si>
  <si>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</si>
  <si>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</si>
  <si>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</si>
  <si>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</si>
  <si>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</si>
  <si>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</si>
  <si>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</si>
  <si>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</si>
  <si>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</si>
  <si>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</si>
  <si>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</si>
  <si>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</si>
  <si>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</si>
  <si>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</si>
  <si>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</si>
  <si>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</si>
  <si>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</si>
  <si>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</si>
  <si>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</si>
  <si>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</si>
  <si>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</si>
  <si>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</si>
  <si>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</si>
  <si>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</si>
  <si>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</si>
  <si>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</si>
  <si>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</si>
  <si>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</si>
  <si>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</si>
  <si>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</si>
  <si>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</si>
  <si>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</si>
  <si>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</si>
  <si>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</si>
  <si>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</si>
  <si>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</si>
  <si>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</si>
  <si>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</si>
  <si>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</si>
  <si>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</si>
  <si>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</si>
  <si>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</si>
  <si>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</si>
  <si>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</si>
  <si>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</si>
  <si>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</si>
  <si>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</si>
  <si>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</si>
  <si>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</si>
  <si>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</si>
  <si>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</si>
  <si>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</si>
  <si>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</si>
  <si>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</si>
  <si>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</si>
  <si>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</si>
  <si>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</si>
  <si>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</si>
  <si>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</si>
  <si>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</si>
  <si>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</si>
  <si>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</si>
  <si>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</si>
  <si>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</si>
  <si>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</si>
  <si>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</si>
  <si>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</si>
  <si>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</si>
  <si>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</si>
  <si>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</si>
  <si>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</si>
  <si>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</si>
  <si>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</si>
  <si>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</si>
  <si>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</si>
  <si>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</si>
  <si>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</si>
  <si>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</si>
  <si>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</si>
  <si>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</si>
  <si>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</si>
  <si>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</si>
  <si>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</si>
  <si>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</si>
  <si>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</si>
  <si>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</si>
  <si>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</si>
  <si>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</si>
  <si>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</si>
  <si>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</si>
  <si>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</si>
  <si>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</si>
  <si>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</si>
  <si>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</si>
  <si>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</si>
  <si>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</si>
  <si>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</si>
  <si>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</si>
  <si>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</si>
  <si>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</si>
  <si>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</si>
  <si>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</si>
  <si>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</si>
  <si>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</si>
  <si>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</si>
  <si>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</si>
  <si>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</si>
  <si>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</si>
  <si>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</si>
  <si>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</si>
  <si>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</si>
  <si>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</si>
  <si>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</si>
  <si>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</si>
  <si>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</si>
  <si>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</si>
  <si>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</si>
  <si>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</si>
  <si>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</si>
  <si>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</si>
  <si>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</si>
  <si>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</si>
  <si>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</si>
  <si>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</si>
  <si>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</si>
  <si>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</si>
  <si>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</si>
  <si>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</si>
  <si>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</si>
  <si>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</si>
  <si>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</si>
  <si>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</si>
  <si>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</si>
  <si>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</si>
  <si>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</si>
  <si>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</si>
  <si>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</si>
  <si>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</si>
  <si>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</si>
  <si>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</si>
  <si>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</si>
  <si>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</si>
  <si>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</si>
  <si>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</si>
  <si>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</si>
  <si>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</si>
  <si>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</si>
  <si>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</si>
  <si>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</si>
  <si>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</si>
  <si>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</si>
  <si>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</si>
  <si>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</si>
  <si>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</si>
  <si>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</si>
  <si>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</si>
  <si>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</si>
  <si>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</si>
  <si>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</si>
  <si>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</si>
  <si>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</si>
  <si>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</si>
  <si>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</si>
  <si>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</si>
  <si>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</si>
  <si>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</si>
  <si>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</si>
  <si>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</si>
  <si>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</si>
  <si>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</si>
  <si>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</si>
  <si>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</si>
  <si>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</si>
  <si>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</si>
  <si>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</si>
  <si>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</si>
  <si>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</si>
  <si>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</si>
  <si>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</si>
  <si>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</si>
  <si>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</si>
  <si>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</si>
  <si>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</si>
  <si>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</si>
  <si>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</si>
  <si>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</si>
  <si>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</si>
  <si>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</si>
  <si>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</si>
  <si>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</si>
  <si>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</si>
  <si>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</si>
  <si>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</si>
  <si>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</si>
  <si>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</si>
  <si>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</si>
  <si>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</si>
  <si>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</si>
  <si>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</si>
  <si>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</si>
  <si>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</si>
  <si>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</si>
  <si>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</si>
  <si>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</si>
  <si>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</si>
  <si>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</si>
  <si>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</si>
  <si>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</si>
  <si>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</si>
  <si>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</si>
  <si>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</si>
  <si>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</si>
  <si>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</si>
  <si>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</si>
  <si>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</si>
  <si>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</si>
  <si>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</si>
  <si>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</si>
  <si>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</si>
  <si>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</si>
  <si>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</si>
  <si>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</si>
  <si>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</si>
  <si>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</si>
  <si>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</si>
  <si>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</si>
  <si>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</si>
  <si>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</si>
  <si>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</si>
  <si>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</si>
  <si>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</si>
  <si>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</si>
  <si>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</si>
  <si>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</si>
  <si>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</si>
  <si>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</si>
  <si>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</si>
  <si>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</si>
  <si>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</si>
  <si>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</si>
  <si>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</si>
  <si>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</si>
  <si>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</si>
  <si>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</si>
  <si>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</si>
  <si>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</si>
  <si>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</si>
  <si>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</si>
  <si>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</si>
  <si>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</si>
  <si>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</si>
  <si>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</si>
  <si>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</si>
  <si>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</si>
  <si>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</si>
  <si>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</si>
  <si>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</si>
  <si>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</si>
  <si>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</si>
  <si>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</si>
  <si>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</si>
  <si>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</si>
  <si>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</si>
  <si>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</si>
  <si>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</si>
  <si>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</si>
  <si>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</si>
  <si>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</si>
  <si>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</si>
  <si>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</si>
  <si>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</si>
  <si>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</si>
  <si>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</si>
  <si>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</si>
  <si>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</si>
  <si>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</si>
  <si>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</si>
  <si>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</si>
  <si>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</si>
  <si>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</si>
  <si>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</si>
  <si>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</si>
  <si>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</si>
  <si>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</si>
  <si>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</si>
  <si>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</si>
  <si>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</si>
  <si>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</si>
  <si>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</si>
  <si>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</si>
  <si>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</si>
  <si>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</si>
  <si>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</si>
  <si>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</si>
  <si>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</si>
  <si>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</si>
  <si>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</si>
  <si>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</si>
  <si>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</si>
  <si>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</si>
  <si>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</si>
  <si>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</si>
  <si>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</si>
  <si>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</si>
  <si>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</si>
  <si>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</si>
  <si>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</si>
  <si>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</si>
  <si>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</si>
  <si>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</si>
  <si>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</si>
  <si>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</si>
  <si>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</si>
  <si>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</si>
  <si>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</si>
  <si>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</si>
  <si>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</si>
  <si>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</si>
  <si>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</si>
  <si>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</si>
  <si>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</si>
  <si>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</si>
  <si>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</si>
  <si>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</si>
  <si>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</si>
  <si>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</si>
  <si>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</si>
  <si>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</si>
  <si>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</si>
  <si>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</si>
  <si>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</si>
  <si>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</si>
  <si>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</si>
  <si>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</si>
  <si>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</si>
  <si>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</si>
  <si>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</si>
  <si>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</si>
  <si>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</si>
  <si>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</si>
  <si>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</si>
  <si>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</si>
  <si>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</si>
  <si>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</si>
  <si>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</si>
  <si>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</si>
  <si>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</si>
  <si>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</si>
  <si>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</si>
  <si>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</si>
  <si>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</si>
  <si>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</si>
  <si>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</si>
  <si>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</si>
  <si>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</si>
  <si>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</si>
  <si>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</si>
  <si>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</si>
  <si>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</si>
  <si>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</si>
  <si>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</si>
  <si>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</si>
  <si>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</si>
  <si>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</si>
  <si>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</si>
  <si>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</si>
  <si>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</si>
  <si>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</si>
  <si>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</si>
  <si>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</si>
  <si>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</si>
  <si>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</si>
  <si>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</si>
  <si>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</si>
  <si>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</si>
  <si>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</si>
  <si>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</si>
  <si>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</si>
  <si>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</si>
  <si>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</si>
  <si>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</si>
  <si>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</si>
  <si>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</si>
  <si>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</si>
  <si>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</si>
  <si>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</si>
  <si>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</si>
  <si>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</si>
  <si>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</si>
  <si>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</si>
  <si>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</si>
  <si>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</si>
  <si>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</si>
  <si>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</si>
  <si>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</si>
  <si>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</si>
  <si>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</si>
  <si>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</si>
  <si>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</si>
  <si>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</si>
  <si>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</si>
  <si>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</si>
  <si>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</si>
  <si>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</si>
  <si>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</si>
  <si>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</si>
  <si>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</si>
  <si>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</si>
  <si>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</si>
  <si>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</si>
  <si>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</si>
  <si>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</si>
  <si>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</si>
  <si>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</si>
  <si>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</si>
  <si>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</si>
  <si>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</si>
  <si>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</si>
  <si>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</si>
  <si>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</si>
  <si>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</si>
  <si>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</si>
  <si>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</si>
  <si>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</si>
  <si>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</si>
  <si>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</si>
  <si>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</si>
  <si>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</si>
  <si>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</si>
  <si>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</si>
  <si>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</si>
  <si>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</si>
  <si>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</si>
  <si>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</si>
  <si>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</si>
  <si>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</si>
  <si>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</si>
  <si>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</si>
  <si>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</si>
  <si>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</si>
  <si>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</si>
  <si>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</si>
  <si>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</si>
  <si>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</si>
  <si>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</si>
  <si>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</si>
  <si>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</si>
  <si>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</si>
  <si>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</si>
  <si>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</si>
  <si>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</si>
  <si>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</si>
  <si>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</si>
  <si>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</si>
  <si>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</si>
  <si>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</si>
  <si>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</si>
  <si>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</si>
  <si>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</si>
  <si>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</si>
  <si>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</si>
  <si>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</si>
  <si>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</si>
  <si>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</si>
  <si>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</si>
  <si>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</si>
  <si>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</si>
  <si>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</si>
  <si>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</si>
  <si>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</si>
  <si>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</si>
  <si>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</si>
  <si>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</si>
  <si>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</si>
  <si>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</si>
  <si>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</si>
  <si>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</si>
  <si>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</si>
  <si>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</si>
  <si>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</si>
  <si>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</si>
  <si>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</si>
  <si>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</si>
  <si>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</si>
  <si>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</si>
  <si>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</si>
  <si>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</si>
  <si>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</si>
  <si>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</si>
  <si>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</si>
  <si>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</si>
  <si>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</si>
  <si>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</si>
  <si>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</si>
  <si>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</si>
  <si>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</si>
  <si>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</si>
  <si>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</si>
  <si>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</si>
  <si>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</si>
  <si>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</si>
  <si>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</si>
  <si>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</si>
  <si>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</si>
  <si>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</si>
  <si>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</si>
  <si>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</si>
  <si>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</si>
  <si>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</si>
  <si>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</si>
  <si>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</si>
  <si>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</si>
  <si>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</si>
  <si>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</si>
  <si>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</si>
  <si>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</si>
  <si>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</si>
  <si>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</si>
  <si>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</si>
  <si>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</si>
  <si>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</si>
  <si>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</si>
  <si>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</si>
  <si>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</si>
  <si>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</si>
  <si>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</si>
  <si>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</si>
  <si>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</si>
  <si>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</si>
  <si>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</si>
  <si>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</si>
  <si>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</si>
  <si>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</si>
  <si>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</si>
  <si>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</si>
  <si>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</si>
  <si>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</si>
  <si>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</si>
  <si>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</si>
  <si>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</si>
  <si>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</si>
  <si>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</si>
  <si>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</si>
  <si>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</si>
  <si>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</si>
  <si>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</si>
  <si>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</si>
  <si>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</si>
  <si>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</si>
  <si>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</si>
  <si>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</si>
  <si>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</si>
  <si>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</si>
  <si>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</si>
  <si>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</si>
  <si>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</si>
  <si>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</si>
  <si>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</si>
  <si>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</si>
  <si>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</si>
  <si>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</si>
  <si>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</si>
  <si>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</si>
  <si>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</si>
  <si>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</si>
  <si>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</si>
  <si>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</si>
  <si>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</si>
  <si>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</si>
  <si>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</si>
  <si>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</si>
  <si>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</si>
  <si>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</si>
  <si>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</si>
  <si>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</si>
  <si>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</si>
  <si>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</si>
  <si>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</si>
  <si>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</si>
  <si>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</si>
  <si>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</si>
  <si>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</si>
  <si>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</si>
  <si>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</si>
  <si>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</si>
  <si>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</si>
  <si>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</si>
  <si>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</si>
  <si>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</si>
  <si>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</si>
  <si>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</si>
  <si>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</si>
  <si>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</si>
  <si>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</si>
  <si>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</si>
  <si>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</si>
  <si>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</si>
  <si>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</si>
  <si>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</si>
  <si>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</si>
  <si>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</si>
  <si>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</si>
  <si>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</si>
  <si>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</si>
  <si>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</si>
  <si>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</si>
  <si>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</si>
  <si>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</si>
  <si>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</si>
  <si>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</si>
  <si>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</si>
  <si>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</si>
  <si>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</si>
  <si>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</si>
  <si>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</si>
  <si>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</si>
  <si>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</si>
  <si>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</si>
  <si>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</si>
  <si>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</si>
  <si>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</si>
  <si>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</si>
  <si>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</si>
  <si>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</si>
  <si>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</si>
  <si>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</si>
  <si>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</si>
  <si>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</si>
  <si>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</si>
  <si>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</si>
  <si>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</si>
  <si>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</si>
  <si>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</si>
  <si>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</si>
  <si>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</si>
  <si>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</si>
  <si>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</si>
  <si>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</si>
  <si>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</si>
  <si>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</si>
  <si>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</si>
  <si>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</si>
  <si>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</si>
  <si>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</si>
  <si>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</si>
  <si>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</si>
  <si>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</si>
  <si>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</si>
  <si>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</si>
  <si>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</si>
  <si>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</si>
  <si>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</si>
  <si>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</si>
  <si>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</si>
  <si>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</si>
  <si>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</si>
  <si>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</si>
  <si>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</si>
  <si>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</si>
  <si>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</si>
  <si>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</si>
  <si>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</si>
  <si>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</si>
  <si>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</si>
  <si>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</si>
  <si>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</si>
  <si>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</si>
  <si>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</si>
  <si>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</si>
  <si>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</si>
  <si>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</si>
  <si>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</si>
  <si>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</si>
  <si>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</si>
  <si>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</si>
  <si>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</si>
  <si>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</si>
  <si>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</si>
  <si>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</si>
  <si>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</si>
  <si>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</si>
  <si>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</si>
  <si>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</si>
  <si>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</si>
  <si>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</si>
  <si>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</si>
  <si>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</si>
  <si>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</si>
  <si>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</si>
  <si>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</si>
  <si>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</si>
  <si>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</si>
  <si>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</si>
  <si>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</si>
  <si>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</si>
  <si>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</si>
  <si>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</si>
  <si>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</si>
  <si>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</si>
  <si>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</si>
  <si>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</si>
  <si>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</si>
  <si>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</si>
  <si>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</si>
  <si>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</si>
  <si>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</si>
  <si>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</si>
  <si>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</si>
  <si>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</si>
  <si>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</si>
  <si>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</si>
  <si>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</si>
  <si>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</si>
  <si>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</si>
  <si>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</si>
  <si>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</si>
  <si>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</si>
  <si>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</si>
  <si>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</si>
  <si>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</si>
  <si>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</si>
  <si>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</si>
  <si>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</si>
  <si>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</si>
  <si>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</si>
  <si>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</si>
  <si>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</si>
  <si>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</si>
  <si>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</si>
  <si>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</si>
  <si>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</si>
  <si>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</si>
  <si>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</si>
  <si>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</si>
  <si>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</si>
  <si>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</si>
  <si>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</si>
  <si>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</si>
  <si>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</si>
  <si>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</si>
  <si>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</si>
  <si>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</si>
  <si>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</si>
  <si>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</si>
  <si>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</si>
  <si>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</si>
  <si>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</si>
  <si>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</si>
  <si>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</si>
  <si>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</si>
  <si>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</si>
  <si>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</si>
  <si>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</si>
  <si>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</si>
  <si>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</si>
  <si>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</si>
  <si>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</si>
  <si>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</si>
  <si>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</si>
  <si>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</si>
  <si>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</si>
  <si>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</si>
  <si>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</si>
  <si>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</si>
  <si>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</si>
  <si>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</si>
  <si>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</si>
  <si>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</si>
  <si>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</si>
  <si>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</si>
  <si>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</si>
  <si>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</si>
  <si>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</si>
  <si>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</si>
  <si>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</si>
  <si>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</si>
  <si>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</si>
  <si>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</si>
  <si>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</si>
  <si>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</si>
  <si>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</si>
  <si>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</si>
  <si>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</si>
  <si>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</si>
  <si>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</si>
  <si>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</si>
  <si>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</si>
  <si>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</si>
  <si>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</si>
  <si>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</si>
  <si>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</si>
  <si>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</si>
  <si>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</si>
  <si>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</si>
  <si>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</si>
  <si>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</si>
  <si>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</si>
  <si>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</si>
  <si>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</si>
  <si>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</si>
  <si>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</si>
  <si>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</si>
  <si>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</si>
  <si>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</si>
  <si>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</si>
  <si>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</si>
  <si>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</si>
  <si>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</si>
  <si>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</si>
  <si>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</si>
  <si>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</si>
  <si>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</si>
  <si>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</si>
  <si>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</si>
  <si>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</si>
  <si>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</si>
  <si>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</si>
  <si>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</si>
  <si>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</si>
  <si>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</si>
  <si>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</si>
  <si>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</si>
  <si>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</si>
  <si>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</si>
  <si>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</si>
  <si>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</si>
  <si>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</si>
  <si>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</si>
  <si>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</si>
  <si>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</si>
  <si>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</si>
  <si>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</si>
  <si>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</si>
  <si>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</si>
  <si>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</si>
  <si>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</si>
  <si>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</si>
  <si>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</si>
  <si>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</si>
  <si>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</si>
  <si>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</si>
  <si>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</si>
  <si>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</si>
  <si>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</si>
  <si>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</si>
  <si>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</si>
  <si>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</si>
  <si>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</si>
  <si>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</si>
  <si>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</si>
  <si>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</si>
  <si>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</si>
  <si>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</si>
  <si>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</si>
  <si>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</si>
  <si>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</si>
  <si>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</si>
  <si>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</si>
  <si>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</si>
  <si>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</si>
  <si>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</si>
  <si>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</si>
  <si>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</si>
  <si>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</si>
  <si>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</si>
  <si>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</si>
  <si>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</si>
  <si>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</si>
  <si>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</si>
  <si>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</si>
  <si>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</si>
  <si>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</si>
  <si>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</si>
  <si>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</si>
  <si>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</si>
  <si>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</si>
  <si>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</si>
  <si>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</si>
  <si>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</si>
  <si>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</si>
  <si>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</si>
  <si>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</si>
  <si>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</si>
  <si>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</si>
  <si>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</si>
  <si>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</si>
  <si>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</si>
  <si>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</si>
  <si>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</si>
  <si>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</si>
  <si>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</si>
  <si>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</si>
  <si>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</si>
  <si>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</si>
  <si>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</si>
  <si>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</si>
  <si>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</si>
  <si>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</si>
  <si>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</si>
  <si>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</si>
  <si>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</si>
  <si>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</si>
  <si>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</si>
  <si>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</si>
  <si>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</si>
  <si>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</si>
  <si>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</si>
  <si>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</si>
  <si>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</si>
  <si>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</si>
  <si>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</si>
  <si>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</si>
  <si>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</si>
  <si>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</si>
  <si>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</si>
  <si>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</si>
  <si>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</si>
  <si>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</si>
  <si>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</si>
  <si>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</si>
  <si>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</si>
  <si>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</si>
  <si>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</si>
  <si>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</si>
  <si>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</si>
  <si>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</si>
  <si>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</si>
  <si>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</si>
  <si>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</si>
  <si>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</si>
  <si>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</si>
  <si>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</si>
  <si>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</si>
  <si>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</si>
  <si>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</si>
  <si>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</si>
  <si>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</si>
  <si>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</si>
  <si>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</si>
  <si>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</si>
  <si>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</si>
  <si>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</si>
  <si>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</si>
  <si>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</si>
  <si>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</si>
  <si>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</si>
  <si>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</si>
  <si>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</si>
  <si>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</si>
  <si>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</si>
  <si>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</si>
  <si>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</si>
  <si>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</si>
  <si>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</si>
  <si>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</si>
  <si>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</si>
  <si>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</si>
  <si>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</si>
  <si>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</si>
  <si>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</si>
  <si>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</si>
  <si>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</si>
  <si>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</si>
  <si>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</si>
  <si>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</si>
  <si>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</si>
  <si>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</si>
  <si>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</si>
  <si>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</si>
  <si>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</si>
  <si>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</si>
  <si>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</si>
  <si>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</si>
  <si>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</si>
  <si>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</si>
  <si>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</si>
  <si>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</si>
  <si>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</si>
  <si>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</si>
  <si>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</si>
  <si>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</si>
  <si>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</si>
  <si>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</si>
  <si>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</si>
  <si>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</si>
  <si>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</si>
  <si>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</si>
  <si>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</si>
  <si>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</si>
  <si>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</si>
  <si>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</si>
  <si>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</si>
  <si>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</si>
  <si>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</si>
  <si>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</si>
  <si>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</si>
  <si>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</si>
  <si>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</si>
  <si>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</si>
  <si>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</si>
  <si>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</si>
  <si>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</si>
  <si>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</si>
  <si>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</si>
  <si>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</si>
  <si>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</si>
  <si>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</si>
  <si>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</si>
  <si>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</si>
  <si>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</si>
  <si>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</si>
  <si>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</si>
  <si>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</si>
  <si>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</si>
  <si>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</si>
  <si>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</si>
  <si>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</si>
  <si>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</si>
  <si>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</si>
  <si>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</si>
  <si>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</si>
  <si>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</si>
  <si>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</si>
  <si>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</si>
  <si>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</si>
  <si>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</si>
  <si>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</si>
  <si>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</si>
  <si>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</si>
  <si>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</si>
  <si>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</si>
  <si>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</si>
  <si>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</si>
  <si>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</si>
  <si>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</si>
  <si>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</si>
  <si>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</si>
  <si>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</si>
  <si>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</si>
  <si>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</si>
  <si>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</si>
  <si>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</si>
  <si>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</si>
  <si>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</si>
  <si>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</si>
  <si>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</si>
  <si>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</si>
  <si>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</si>
  <si>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</si>
  <si>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</si>
  <si>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</si>
  <si>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</si>
  <si>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</si>
  <si>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</si>
  <si>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</si>
  <si>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</si>
  <si>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</si>
  <si>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</si>
  <si>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</si>
  <si>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</si>
  <si>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</si>
  <si>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</si>
  <si>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</si>
  <si>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</si>
  <si>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</si>
  <si>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</si>
  <si>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</si>
  <si>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</si>
  <si>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</si>
  <si>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</si>
  <si>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</si>
  <si>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</si>
  <si>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</si>
  <si>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</si>
  <si>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</si>
  <si>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</si>
  <si>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</si>
  <si>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</si>
  <si>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</si>
  <si>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</si>
  <si>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</si>
  <si>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</si>
  <si>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</si>
  <si>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</si>
  <si>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</si>
  <si>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</si>
  <si>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</si>
  <si>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</si>
  <si>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</si>
  <si>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</si>
  <si>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</si>
  <si>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</si>
  <si>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</si>
  <si>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</si>
  <si>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</si>
  <si>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</si>
  <si>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</si>
  <si>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</si>
  <si>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</si>
  <si>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</si>
  <si>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</si>
  <si>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</si>
  <si>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</si>
  <si>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</si>
  <si>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</si>
  <si>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</si>
  <si>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</si>
  <si>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</si>
  <si>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</si>
  <si>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</si>
  <si>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</si>
  <si>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</si>
  <si>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</si>
  <si>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</si>
  <si>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</si>
  <si>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</si>
  <si>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</si>
  <si>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</si>
  <si>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</si>
  <si>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</si>
  <si>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</si>
  <si>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</si>
  <si>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</si>
  <si>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</si>
  <si>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</si>
  <si>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</si>
  <si>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</si>
  <si>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</si>
  <si>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</si>
  <si>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</si>
  <si>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</si>
  <si>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</si>
  <si>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</si>
  <si>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</si>
  <si>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</si>
  <si>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</si>
  <si>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</si>
  <si>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</si>
  <si>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</si>
  <si>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</si>
  <si>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</si>
  <si>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</si>
  <si>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</si>
  <si>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</si>
  <si>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</si>
  <si>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</si>
  <si>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</si>
  <si>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</si>
  <si>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</si>
  <si>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</si>
  <si>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</si>
  <si>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</si>
  <si>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</si>
  <si>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</si>
  <si>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</si>
  <si>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</si>
  <si>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</si>
  <si>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</si>
  <si>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</si>
  <si>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</si>
  <si>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</si>
  <si>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</si>
  <si>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</si>
  <si>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</si>
  <si>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</si>
  <si>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</si>
  <si>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</si>
  <si>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</si>
  <si>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</si>
  <si>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</si>
  <si>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</si>
  <si>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</si>
  <si>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</si>
  <si>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</si>
  <si>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</si>
  <si>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</si>
  <si>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</si>
  <si>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</si>
  <si>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</si>
  <si>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</si>
  <si>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</si>
  <si>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</si>
  <si>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</si>
  <si>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</si>
  <si>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</si>
  <si>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</si>
  <si>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</si>
  <si>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</si>
  <si>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</si>
  <si>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</si>
  <si>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</si>
  <si>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</si>
  <si>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</si>
  <si>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</si>
  <si>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</si>
  <si>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</si>
  <si>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</si>
  <si>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</si>
  <si>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</si>
  <si>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</si>
  <si>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</si>
  <si>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</si>
  <si>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</si>
  <si>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</si>
  <si>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</si>
  <si>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</si>
  <si>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</si>
  <si>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</si>
  <si>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</si>
  <si>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</si>
  <si>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</si>
  <si>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</si>
  <si>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</si>
  <si>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</si>
  <si>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</si>
  <si>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</si>
  <si>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</si>
  <si>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</si>
  <si>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</si>
  <si>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</si>
  <si>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</si>
  <si>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</si>
  <si>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</si>
  <si>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</si>
  <si>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</si>
  <si>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</si>
  <si>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</si>
  <si>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</si>
  <si>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</si>
  <si>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</si>
  <si>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</si>
  <si>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</si>
  <si>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</si>
  <si>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</si>
  <si>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</si>
  <si>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</si>
  <si>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</si>
  <si>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</si>
  <si>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</si>
  <si>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</si>
  <si>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</si>
  <si>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</si>
  <si>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</si>
  <si>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</si>
  <si>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</si>
  <si>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</si>
  <si>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</si>
  <si>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</si>
  <si>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</si>
  <si>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</si>
  <si>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</si>
  <si>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</si>
  <si>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</si>
  <si>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</si>
  <si>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</si>
  <si>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</si>
  <si>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</si>
  <si>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</si>
  <si>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</si>
  <si>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</si>
  <si>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</si>
  <si>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</si>
  <si>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</si>
  <si>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</si>
  <si>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</si>
  <si>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</si>
  <si>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</si>
  <si>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</si>
  <si>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</si>
  <si>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</si>
  <si>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</si>
  <si>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</si>
  <si>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</si>
  <si>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</si>
  <si>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</si>
  <si>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</si>
  <si>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</si>
  <si>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</si>
  <si>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</si>
  <si>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</si>
  <si>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</si>
  <si>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</si>
  <si>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</si>
  <si>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</si>
  <si>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</si>
  <si>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</si>
  <si>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</si>
  <si>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</si>
  <si>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</si>
  <si>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</si>
  <si>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</si>
  <si>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</si>
  <si>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</si>
  <si>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</si>
  <si>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</si>
  <si>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</si>
  <si>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</si>
  <si>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</si>
  <si>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</si>
  <si>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</si>
  <si>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</si>
  <si>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</si>
  <si>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</si>
  <si>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</si>
  <si>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</si>
  <si>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</si>
  <si>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</si>
  <si>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</si>
  <si>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</si>
  <si>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</si>
  <si>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</si>
  <si>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</si>
  <si>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</si>
  <si>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</si>
  <si>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</si>
  <si>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</si>
  <si>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</si>
  <si>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</si>
  <si>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</si>
  <si>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</si>
  <si>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</si>
  <si>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</si>
  <si>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</si>
  <si>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</si>
  <si>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</si>
  <si>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</si>
  <si>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</si>
  <si>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</si>
  <si>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</si>
  <si>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</si>
  <si>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</si>
  <si>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</si>
  <si>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</si>
  <si>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</si>
  <si>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</si>
  <si>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</si>
  <si>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</si>
  <si>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</si>
  <si>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</si>
  <si>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</si>
  <si>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</si>
  <si>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</si>
  <si>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</si>
  <si>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</si>
  <si>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</si>
  <si>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</si>
  <si>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</si>
  <si>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</si>
  <si>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</si>
  <si>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</si>
  <si>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</si>
  <si>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</si>
  <si>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</si>
  <si>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</si>
  <si>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</si>
  <si>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</si>
  <si>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</si>
  <si>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</si>
  <si>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</si>
  <si>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</si>
  <si>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</si>
  <si>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</si>
  <si>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</si>
  <si>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</si>
  <si>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</si>
  <si>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</si>
  <si>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</si>
  <si>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</si>
  <si>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</si>
  <si>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</si>
  <si>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</si>
  <si>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</si>
  <si>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</si>
  <si>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</si>
  <si>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</si>
  <si>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</si>
  <si>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</si>
  <si>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</si>
  <si>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</si>
  <si>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</si>
  <si>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</si>
  <si>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</si>
  <si>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</si>
  <si>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</si>
  <si>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</si>
  <si>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</si>
  <si>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</si>
  <si>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</si>
  <si>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</si>
  <si>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</si>
  <si>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</si>
  <si>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</si>
  <si>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</si>
  <si>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</si>
  <si>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</si>
  <si>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</si>
  <si>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</si>
  <si>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</si>
  <si>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</si>
  <si>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</si>
  <si>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</si>
  <si>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</si>
  <si>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</si>
  <si>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</si>
  <si>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</si>
  <si>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</si>
  <si>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</si>
  <si>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</si>
  <si>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</si>
  <si>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</si>
  <si>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</si>
  <si>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</si>
  <si>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</si>
  <si>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</si>
  <si>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</si>
  <si>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</si>
  <si>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</si>
  <si>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</si>
  <si>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</si>
  <si>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</si>
  <si>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</si>
  <si>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</si>
  <si>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</si>
  <si>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</si>
  <si>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</si>
  <si>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</si>
  <si>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</si>
  <si>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</si>
  <si>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</si>
  <si>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</si>
  <si>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</si>
  <si>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</si>
  <si>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</si>
  <si>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</si>
  <si>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</si>
  <si>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</si>
  <si>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</si>
  <si>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</si>
  <si>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</si>
  <si>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</si>
  <si>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</si>
  <si>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</si>
  <si>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</si>
  <si>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</si>
  <si>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</si>
  <si>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</si>
  <si>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</si>
  <si>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</si>
  <si>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</si>
  <si>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</si>
  <si>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</si>
  <si>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</si>
  <si>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</si>
  <si>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</si>
  <si>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</si>
  <si>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</si>
  <si>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</si>
  <si>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</si>
  <si>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</si>
  <si>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</si>
  <si>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</si>
  <si>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</si>
  <si>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</si>
  <si>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</si>
  <si>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</si>
  <si>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</si>
  <si>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</si>
  <si>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</si>
  <si>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</si>
  <si>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</si>
  <si>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</si>
  <si>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</si>
  <si>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</si>
  <si>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</si>
  <si>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</si>
  <si>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</si>
  <si>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</si>
  <si>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</si>
  <si>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</si>
  <si>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</si>
  <si>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</si>
  <si>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</si>
  <si>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</si>
  <si>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</si>
  <si>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</si>
  <si>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</si>
  <si>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</si>
  <si>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</si>
  <si>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</si>
  <si>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</si>
  <si>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</si>
  <si>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</si>
  <si>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</si>
  <si>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</si>
  <si>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</si>
  <si>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</si>
  <si>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</si>
  <si>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</si>
  <si>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</si>
  <si>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</si>
  <si>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</si>
  <si>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</si>
  <si>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</si>
  <si>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</si>
  <si>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</si>
  <si>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</si>
  <si>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</si>
  <si>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</si>
  <si>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</si>
  <si>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</si>
  <si>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</si>
  <si>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</si>
  <si>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</si>
  <si>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</si>
  <si>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</si>
  <si>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</si>
  <si>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</si>
  <si>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</si>
  <si>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</si>
  <si>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</si>
  <si>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</si>
  <si>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</si>
  <si>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</si>
  <si>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</si>
  <si>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</si>
  <si>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</si>
  <si>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</si>
  <si>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</si>
  <si>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</si>
  <si>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</si>
  <si>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</si>
  <si>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</si>
  <si>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</si>
  <si>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</si>
  <si>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</si>
  <si>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</si>
  <si>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</si>
  <si>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</si>
  <si>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</si>
  <si>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</si>
  <si>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</si>
  <si>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</si>
  <si>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</si>
  <si>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</si>
  <si>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</si>
  <si>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</si>
  <si>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</si>
  <si>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</si>
  <si>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</si>
  <si>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</si>
  <si>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</si>
  <si>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</si>
  <si>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</si>
  <si>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</si>
  <si>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</si>
  <si>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</si>
  <si>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</si>
  <si>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</si>
  <si>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</si>
  <si>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</si>
  <si>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</si>
  <si>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</si>
  <si>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</si>
  <si>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</si>
  <si>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</si>
  <si>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</si>
  <si>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</si>
  <si>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</si>
  <si>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</si>
  <si>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</si>
  <si>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</si>
  <si>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</si>
  <si>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</si>
  <si>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</si>
  <si>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</si>
  <si>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</si>
  <si>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</si>
  <si>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</si>
  <si>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</si>
  <si>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</si>
  <si>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</si>
  <si>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</si>
  <si>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</si>
  <si>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</si>
  <si>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</si>
  <si>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</si>
  <si>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</si>
  <si>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</si>
  <si>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</si>
  <si>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</si>
  <si>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</si>
  <si>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</si>
  <si>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</si>
  <si>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</si>
  <si>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</si>
  <si>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</si>
  <si>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</si>
  <si>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</si>
  <si>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</si>
  <si>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</si>
  <si>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</si>
  <si>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</si>
  <si>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</si>
  <si>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</si>
  <si>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</si>
  <si>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</si>
  <si>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</si>
  <si>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</si>
  <si>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</si>
  <si>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</si>
  <si>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</si>
  <si>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</si>
  <si>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</si>
  <si>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</si>
  <si>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</si>
  <si>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</si>
  <si>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</si>
  <si>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</si>
  <si>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</si>
  <si>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</si>
  <si>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</si>
  <si>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</si>
  <si>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</si>
  <si>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</si>
  <si>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</si>
  <si>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</si>
  <si>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</si>
  <si>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</si>
  <si>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</si>
  <si>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</si>
  <si>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</si>
  <si>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</si>
  <si>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</si>
  <si>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</si>
  <si>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</si>
  <si>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</si>
  <si>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</si>
  <si>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</si>
  <si>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</si>
  <si>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</si>
  <si>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</si>
  <si>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</si>
  <si>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</si>
  <si>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</si>
  <si>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</si>
  <si>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</si>
  <si>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</si>
  <si>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</si>
  <si>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</si>
  <si>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</si>
  <si>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</si>
  <si>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</si>
  <si>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</si>
  <si>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</si>
  <si>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</si>
  <si>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</si>
  <si>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</si>
  <si>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</si>
  <si>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</si>
  <si>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</si>
  <si>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</si>
  <si>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</si>
  <si>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</si>
  <si>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</si>
  <si>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</si>
  <si>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</si>
  <si>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</si>
  <si>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</si>
  <si>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</si>
  <si>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</si>
  <si>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</si>
  <si>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</si>
  <si>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</si>
  <si>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</si>
  <si>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</si>
  <si>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</si>
  <si>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</si>
  <si>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</si>
  <si>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</si>
  <si>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</si>
  <si>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</si>
  <si>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</si>
  <si>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</si>
  <si>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</si>
  <si>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</si>
  <si>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</si>
  <si>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</si>
  <si>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</si>
  <si>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</si>
  <si>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</si>
  <si>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</si>
  <si>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</si>
  <si>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</si>
  <si>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</si>
  <si>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</si>
  <si>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</si>
  <si>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</si>
  <si>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</si>
  <si>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</si>
  <si>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</si>
  <si>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</si>
  <si>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</si>
  <si>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</si>
  <si>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</si>
  <si>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</si>
  <si>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</si>
  <si>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</si>
  <si>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</si>
  <si>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</si>
  <si>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</si>
  <si>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</si>
  <si>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</si>
  <si>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</si>
  <si>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</si>
  <si>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</si>
  <si>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</si>
  <si>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</si>
  <si>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</si>
  <si>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</si>
  <si>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</si>
  <si>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</si>
  <si>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</si>
  <si>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</si>
  <si>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</si>
  <si>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</si>
  <si>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</si>
  <si>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</si>
  <si>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</si>
  <si>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</si>
  <si>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</si>
  <si>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</si>
  <si>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</si>
  <si>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</si>
  <si>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</si>
  <si>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</si>
  <si>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</si>
  <si>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</si>
  <si>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</si>
  <si>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</si>
  <si>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</si>
  <si>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</si>
  <si>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</si>
  <si>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</si>
  <si>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</si>
  <si>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</si>
  <si>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</si>
  <si>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</si>
  <si>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</si>
  <si>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</si>
  <si>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</si>
  <si>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</si>
  <si>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</si>
  <si>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</si>
  <si>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</si>
  <si>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</si>
  <si>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</si>
  <si>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</si>
  <si>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</si>
  <si>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</si>
  <si>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</si>
  <si>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</si>
  <si>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</si>
  <si>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</si>
  <si>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</si>
  <si>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</si>
  <si>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</si>
  <si>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</si>
  <si>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</si>
  <si>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</si>
  <si>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</si>
  <si>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</si>
  <si>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</si>
  <si>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</si>
  <si>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</si>
  <si>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</si>
  <si>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</si>
  <si>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</si>
  <si>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</si>
  <si>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</si>
  <si>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</si>
  <si>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</si>
  <si>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</si>
  <si>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</si>
  <si>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</si>
  <si>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</si>
  <si>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</si>
  <si>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</si>
  <si>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</si>
  <si>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</si>
  <si>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</si>
  <si>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</si>
  <si>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</si>
  <si>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</si>
  <si>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</si>
  <si>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</si>
  <si>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</si>
  <si>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</si>
  <si>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</si>
  <si>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</si>
  <si>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</si>
  <si>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</si>
  <si>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</si>
  <si>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</si>
  <si>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</si>
  <si>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</si>
  <si>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</si>
  <si>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</si>
  <si>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</si>
  <si>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</si>
  <si>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</si>
  <si>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</si>
  <si>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</si>
  <si>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</si>
  <si>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</si>
  <si>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</si>
  <si>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</si>
  <si>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</si>
  <si>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</si>
  <si>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</si>
  <si>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</si>
  <si>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</si>
  <si>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</si>
  <si>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</si>
  <si>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</si>
  <si>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</si>
  <si>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</si>
  <si>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</si>
  <si>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</si>
  <si>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</si>
  <si>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</si>
  <si>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</si>
  <si>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</si>
  <si>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</si>
  <si>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</si>
  <si>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</si>
  <si>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</si>
  <si>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</si>
  <si>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</si>
  <si>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</si>
  <si>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</si>
  <si>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</si>
  <si>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</si>
  <si>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</si>
  <si>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</si>
  <si>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</si>
  <si>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</si>
  <si>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</si>
  <si>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</si>
  <si>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</si>
  <si>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</si>
  <si>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</si>
  <si>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</si>
  <si>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</si>
  <si>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</si>
  <si>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</si>
  <si>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</si>
  <si>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</si>
  <si>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</si>
  <si>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</si>
  <si>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</si>
  <si>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</si>
  <si>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</si>
  <si>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</si>
  <si>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</si>
  <si>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</si>
  <si>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</si>
  <si>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</si>
  <si>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</si>
  <si>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</si>
  <si>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</si>
  <si>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</si>
  <si>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</si>
  <si>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</si>
  <si>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</si>
  <si>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</si>
  <si>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</si>
  <si>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</si>
  <si>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</si>
  <si>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</si>
  <si>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</si>
  <si>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</si>
  <si>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</si>
  <si>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</si>
  <si>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</si>
  <si>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</si>
  <si>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</si>
  <si>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</si>
  <si>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</si>
  <si>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</si>
  <si>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</si>
  <si>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</si>
  <si>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</si>
  <si>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</si>
  <si>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</si>
  <si>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</si>
  <si>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</si>
  <si>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</si>
  <si>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</si>
  <si>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</si>
  <si>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</si>
  <si>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</si>
  <si>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</si>
  <si>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</si>
  <si>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</si>
  <si>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</si>
  <si>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</si>
  <si>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</si>
  <si>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</si>
  <si>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</si>
  <si>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</si>
  <si>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</si>
  <si>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</si>
  <si>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</si>
  <si>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</si>
  <si>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</si>
  <si>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</si>
  <si>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</si>
  <si>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</si>
  <si>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</si>
  <si>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</si>
  <si>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</si>
  <si>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</si>
  <si>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</si>
  <si>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</si>
  <si>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</si>
  <si>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</si>
  <si>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</si>
  <si>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</si>
  <si>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</si>
  <si>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</si>
  <si>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</si>
  <si>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</si>
  <si>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</si>
  <si>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</si>
  <si>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</si>
  <si>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</si>
  <si>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</si>
  <si>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</si>
  <si>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</si>
  <si>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</si>
  <si>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</si>
  <si>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</si>
  <si>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</si>
  <si>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</si>
  <si>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</si>
  <si>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</si>
  <si>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</si>
  <si>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</si>
  <si>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</si>
  <si>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</si>
  <si>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</si>
  <si>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</si>
  <si>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</si>
  <si>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</si>
  <si>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</si>
  <si>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</si>
  <si>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</si>
  <si>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</si>
  <si>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</si>
  <si>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</si>
  <si>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</si>
  <si>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</si>
  <si>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</si>
  <si>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</si>
  <si>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</si>
  <si>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</si>
  <si>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</si>
  <si>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</si>
  <si>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</si>
  <si>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</si>
  <si>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</si>
  <si>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</si>
  <si>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</si>
  <si>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</si>
  <si>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</si>
  <si>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</si>
  <si>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</si>
  <si>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</si>
  <si>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</si>
  <si>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</si>
  <si>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</si>
  <si>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</si>
  <si>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</si>
  <si>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</si>
  <si>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</si>
  <si>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</si>
  <si>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</si>
  <si>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</si>
  <si>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</si>
  <si>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</si>
  <si>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</si>
  <si>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</si>
  <si>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</si>
  <si>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</si>
  <si>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</si>
  <si>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</si>
  <si>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</si>
  <si>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</si>
  <si>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</si>
  <si>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</si>
  <si>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</si>
  <si>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</si>
  <si>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</si>
  <si>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</si>
  <si>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</si>
  <si>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</si>
  <si>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</si>
  <si>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</si>
  <si>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</si>
  <si>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</si>
  <si>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</si>
  <si>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</si>
  <si>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</si>
  <si>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</si>
  <si>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</si>
  <si>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</si>
  <si>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</si>
  <si>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</si>
  <si>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</si>
  <si>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</si>
  <si>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</si>
  <si>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</si>
  <si>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</si>
  <si>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</si>
  <si>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</si>
  <si>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</si>
  <si>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</si>
  <si>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</si>
  <si>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</si>
  <si>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</si>
  <si>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</si>
  <si>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</si>
  <si>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</si>
  <si>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</si>
  <si>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</si>
  <si>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</si>
  <si>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</si>
  <si>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</si>
  <si>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</si>
  <si>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</si>
  <si>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</si>
  <si>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</si>
  <si>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</si>
  <si>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</si>
  <si>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</si>
  <si>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</si>
  <si>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</si>
  <si>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</si>
  <si>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</si>
  <si>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</si>
  <si>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</si>
  <si>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</si>
  <si>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</si>
  <si>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</si>
  <si>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</si>
  <si>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</si>
  <si>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</si>
  <si>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</si>
  <si>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</si>
  <si>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</si>
  <si>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</si>
  <si>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</si>
  <si>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</si>
  <si>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</si>
  <si>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</si>
  <si>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</si>
  <si>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</si>
  <si>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</si>
  <si>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</si>
  <si>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</si>
  <si>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</si>
  <si>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</si>
  <si>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</si>
  <si>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</si>
  <si>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</si>
  <si>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</si>
  <si>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</si>
  <si>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</si>
  <si>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</si>
  <si>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</si>
  <si>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</si>
  <si>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</si>
  <si>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</si>
  <si>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</si>
  <si>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</si>
  <si>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</si>
  <si>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</si>
  <si>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</si>
  <si>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</si>
  <si>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</si>
  <si>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</si>
  <si>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</si>
  <si>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</si>
  <si>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</si>
  <si>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</si>
  <si>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</si>
  <si>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</si>
  <si>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</si>
  <si>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</si>
  <si>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</si>
  <si>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</si>
  <si>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</si>
  <si>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</si>
  <si>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</si>
  <si>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</si>
  <si>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</si>
  <si>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</si>
  <si>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</si>
  <si>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</si>
  <si>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</si>
  <si>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</si>
  <si>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</si>
  <si>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</si>
  <si>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</si>
  <si>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</si>
  <si>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</si>
  <si>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</si>
  <si>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</si>
  <si>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</si>
  <si>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</si>
  <si>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</si>
  <si>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</si>
  <si>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</si>
  <si>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</si>
  <si>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</si>
  <si>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</si>
  <si>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</si>
  <si>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</si>
  <si>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</si>
  <si>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</si>
  <si>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</si>
  <si>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</si>
  <si>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</si>
  <si>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</si>
  <si>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</si>
  <si>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</si>
  <si>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</si>
  <si>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</si>
  <si>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</si>
  <si>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</si>
  <si>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</si>
  <si>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</si>
  <si>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</si>
  <si>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</si>
  <si>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</si>
  <si>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</si>
  <si>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</si>
  <si>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</si>
  <si>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</si>
  <si>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</si>
  <si>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</si>
  <si>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</si>
  <si>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</si>
  <si>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</si>
  <si>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</si>
  <si>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</si>
  <si>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</si>
  <si>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</si>
  <si>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</si>
  <si>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</si>
  <si>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</si>
  <si>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</si>
  <si>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</si>
  <si>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</si>
  <si>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</si>
  <si>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</si>
  <si>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</si>
  <si>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</si>
  <si>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</si>
  <si>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</si>
  <si>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</si>
  <si>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</si>
  <si>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</si>
  <si>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</si>
  <si>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</si>
  <si>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</si>
  <si>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</si>
  <si>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</si>
  <si>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</si>
  <si>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</si>
  <si>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</si>
  <si>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</si>
  <si>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</si>
  <si>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</si>
  <si>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</si>
  <si>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</si>
  <si>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</si>
  <si>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</si>
  <si>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</si>
  <si>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</si>
  <si>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</si>
  <si>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</si>
  <si>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</si>
  <si>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</si>
  <si>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</si>
  <si>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</si>
  <si>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</si>
  <si>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</si>
  <si>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</si>
  <si>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</si>
  <si>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</si>
  <si>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</si>
  <si>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</si>
  <si>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</si>
  <si>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</si>
  <si>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</si>
  <si>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</si>
  <si>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</si>
  <si>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</si>
  <si>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</si>
  <si>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</si>
  <si>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</si>
  <si>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</si>
  <si>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</si>
  <si>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</si>
  <si>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</si>
  <si>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</si>
  <si>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</si>
  <si>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</si>
  <si>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</si>
  <si>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</si>
  <si>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</si>
  <si>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</si>
  <si>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</si>
  <si>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</si>
  <si>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</si>
  <si>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</si>
  <si>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</si>
  <si>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</si>
  <si>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</si>
  <si>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</si>
  <si>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</si>
  <si>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</si>
  <si>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</si>
  <si>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</si>
  <si>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</si>
  <si>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</si>
  <si>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</si>
  <si>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</si>
  <si>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</si>
  <si>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</si>
  <si>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</si>
  <si>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</si>
  <si>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</si>
  <si>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</si>
  <si>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</si>
  <si>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</si>
  <si>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</si>
  <si>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</si>
  <si>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</si>
  <si>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</si>
  <si>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</si>
  <si>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</si>
  <si>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</si>
  <si>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</si>
  <si>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</si>
  <si>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</si>
  <si>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</si>
  <si>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</si>
  <si>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</si>
  <si>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</si>
  <si>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</si>
  <si>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</si>
  <si>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</si>
  <si>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</si>
  <si>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</si>
  <si>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</si>
  <si>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</si>
  <si>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</si>
  <si>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</si>
  <si>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</si>
  <si>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</si>
  <si>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</si>
  <si>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</si>
  <si>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</si>
  <si>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</si>
  <si>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</si>
  <si>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</si>
  <si>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</si>
  <si>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</si>
  <si>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</si>
  <si>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</si>
  <si>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</si>
  <si>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</si>
  <si>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</si>
  <si>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</si>
  <si>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</si>
  <si>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</si>
  <si>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</si>
  <si>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</si>
  <si>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</si>
  <si>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</si>
  <si>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</si>
  <si>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</si>
  <si>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</si>
  <si>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</si>
  <si>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</si>
  <si>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</si>
  <si>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</si>
  <si>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</si>
  <si>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</si>
  <si>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</si>
  <si>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</si>
  <si>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</si>
  <si>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</si>
  <si>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</si>
  <si>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</si>
  <si>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</si>
  <si>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</si>
  <si>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</si>
  <si>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</si>
  <si>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</si>
  <si>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</si>
  <si>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</si>
  <si>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</si>
  <si>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</si>
  <si>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</si>
  <si>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</si>
  <si>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</si>
  <si>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</si>
  <si>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</si>
  <si>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</si>
  <si>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</si>
  <si>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</si>
  <si>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</si>
  <si>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</si>
  <si>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</si>
  <si>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</si>
  <si>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</si>
  <si>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</si>
  <si>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</si>
  <si>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</si>
  <si>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</si>
  <si>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</si>
  <si>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</si>
  <si>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</si>
  <si>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</si>
  <si>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</si>
  <si>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</si>
  <si>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</si>
  <si>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</si>
  <si>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</si>
  <si>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</si>
  <si>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</si>
  <si>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</si>
  <si>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</si>
  <si>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</si>
  <si>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</si>
  <si>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</si>
  <si>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</si>
  <si>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</si>
  <si>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</si>
  <si>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</si>
  <si>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</si>
  <si>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</si>
  <si>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</si>
  <si>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</si>
  <si>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</si>
  <si>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</si>
  <si>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</si>
  <si>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</si>
  <si>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</si>
  <si>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</si>
  <si>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</si>
  <si>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</si>
  <si>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</si>
  <si>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</si>
  <si>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</si>
  <si>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</si>
  <si>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</si>
  <si>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</si>
  <si>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</si>
  <si>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</si>
  <si>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</si>
  <si>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</si>
  <si>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</si>
  <si>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</si>
  <si>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</si>
  <si>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</si>
  <si>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</si>
  <si>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</si>
  <si>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</si>
  <si>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</si>
  <si>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</si>
  <si>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</si>
  <si>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</si>
  <si>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</si>
  <si>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</si>
  <si>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</si>
  <si>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</si>
  <si>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</si>
  <si>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</si>
  <si>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</si>
  <si>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</si>
  <si>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</si>
  <si>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</si>
  <si>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</si>
  <si>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</si>
  <si>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</si>
  <si>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</si>
  <si>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</si>
  <si>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</si>
  <si>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</si>
  <si>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</si>
  <si>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</si>
  <si>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</si>
  <si>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</si>
  <si>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</si>
  <si>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</si>
  <si>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</si>
  <si>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</si>
  <si>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</si>
  <si>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</si>
  <si>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</si>
  <si>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</si>
  <si>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</si>
  <si>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</si>
  <si>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</si>
  <si>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</si>
  <si>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</si>
  <si>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</si>
  <si>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</si>
  <si>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</si>
  <si>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</si>
  <si>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</si>
  <si>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</si>
  <si>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</si>
  <si>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</si>
  <si>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</si>
  <si>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</si>
  <si>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</si>
  <si>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</si>
  <si>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</si>
  <si>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</si>
  <si>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</si>
  <si>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</si>
  <si>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</si>
  <si>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</si>
  <si>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</si>
  <si>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</si>
  <si>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</si>
  <si>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</si>
  <si>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</si>
  <si>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</si>
  <si>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</si>
  <si>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</si>
  <si>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</si>
  <si>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</si>
  <si>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</si>
  <si>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</si>
  <si>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</si>
  <si>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</si>
  <si>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</si>
  <si>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</si>
  <si>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</si>
  <si>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</si>
  <si>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</si>
  <si>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</si>
  <si>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</si>
  <si>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</si>
  <si>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</si>
  <si>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</si>
  <si>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</si>
  <si>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</si>
  <si>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</si>
  <si>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</si>
  <si>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</si>
  <si>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</si>
  <si>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</si>
  <si>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</si>
  <si>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</si>
  <si>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</si>
  <si>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</si>
  <si>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</si>
  <si>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</si>
  <si>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</si>
  <si>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</si>
  <si>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</si>
  <si>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</si>
  <si>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</si>
  <si>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</si>
  <si>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</si>
  <si>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</si>
  <si>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</si>
  <si>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</si>
  <si>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</si>
  <si>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</si>
  <si>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</si>
  <si>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</si>
  <si>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</si>
  <si>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</si>
  <si>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</si>
  <si>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</si>
  <si>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</si>
  <si>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</si>
  <si>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</si>
  <si>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</si>
  <si>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</si>
  <si>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</si>
  <si>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</si>
  <si>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</si>
  <si>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</si>
  <si>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</si>
  <si>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</si>
  <si>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</si>
  <si>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</si>
  <si>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</si>
  <si>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</si>
  <si>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</si>
  <si>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</si>
  <si>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</si>
  <si>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</si>
  <si>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</si>
  <si>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</si>
  <si>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</si>
  <si>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</si>
  <si>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</si>
  <si>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</si>
  <si>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</si>
  <si>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</si>
  <si>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</si>
  <si>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</si>
  <si>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</si>
  <si>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</si>
  <si>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</si>
  <si>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</si>
  <si>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</si>
  <si>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</si>
  <si>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</si>
  <si>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</si>
  <si>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</si>
  <si>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</si>
  <si>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</si>
  <si>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</si>
  <si>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</si>
  <si>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</si>
  <si>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</si>
  <si>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</si>
  <si>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</si>
  <si>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</si>
  <si>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</si>
  <si>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</si>
  <si>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</si>
  <si>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</si>
  <si>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</si>
  <si>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</si>
  <si>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</si>
  <si>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</si>
  <si>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</si>
  <si>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</si>
  <si>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</si>
  <si>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</si>
  <si>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</si>
  <si>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</si>
  <si>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</si>
  <si>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</si>
  <si>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</si>
  <si>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</si>
  <si>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</si>
  <si>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</si>
  <si>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</si>
  <si>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</si>
  <si>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</si>
  <si>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</si>
  <si>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</si>
  <si>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</si>
  <si>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</si>
  <si>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</si>
  <si>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</si>
  <si>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</si>
  <si>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</si>
  <si>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</si>
  <si>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</si>
  <si>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</si>
  <si>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</si>
  <si>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</si>
  <si>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</si>
  <si>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</si>
  <si>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</si>
  <si>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</si>
  <si>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</si>
  <si>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</si>
  <si>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</si>
  <si>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</si>
  <si>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</si>
  <si>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</si>
  <si>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</si>
  <si>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</si>
  <si>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</si>
  <si>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</si>
  <si>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</si>
  <si>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</si>
  <si>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</si>
  <si>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</si>
  <si>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</si>
  <si>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</si>
  <si>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</si>
  <si>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</si>
  <si>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</si>
  <si>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</si>
  <si>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</si>
  <si>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</si>
  <si>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</si>
  <si>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</si>
  <si>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</si>
  <si>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</si>
  <si>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</si>
  <si>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</si>
  <si>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</si>
  <si>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</si>
  <si>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</si>
  <si>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</si>
  <si>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</si>
  <si>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</si>
  <si>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</si>
  <si>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</si>
  <si>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</si>
  <si>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</si>
  <si>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</si>
  <si>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</si>
  <si>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</si>
  <si>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</si>
  <si>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</si>
  <si>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</si>
  <si>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</si>
  <si>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</si>
  <si>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</si>
  <si>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</si>
  <si>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</si>
  <si>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</si>
  <si>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</si>
  <si>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</si>
  <si>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</si>
  <si>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</si>
  <si>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</si>
  <si>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</si>
  <si>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</si>
  <si>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</si>
  <si>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</si>
  <si>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</si>
  <si>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</si>
  <si>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</si>
  <si>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</si>
  <si>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</si>
  <si>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</si>
  <si>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</si>
  <si>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</si>
  <si>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</si>
  <si>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</si>
  <si>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</si>
  <si>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</si>
  <si>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</si>
  <si>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</si>
  <si>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</si>
  <si>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</si>
  <si>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</si>
  <si>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</si>
  <si>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</si>
  <si>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</si>
  <si>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</si>
  <si>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</si>
  <si>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</si>
  <si>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</si>
  <si>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</si>
  <si>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</si>
  <si>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</si>
  <si>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</si>
  <si>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</si>
  <si>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</si>
  <si>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</si>
  <si>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</si>
  <si>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</si>
  <si>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</si>
  <si>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</si>
  <si>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</si>
  <si>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</si>
  <si>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</si>
  <si>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</si>
  <si>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</si>
  <si>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</si>
  <si>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</si>
  <si>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</si>
  <si>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</si>
  <si>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</si>
  <si>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</si>
  <si>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</si>
  <si>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</si>
  <si>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</si>
  <si>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</si>
  <si>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</si>
  <si>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</si>
  <si>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</si>
  <si>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</si>
  <si>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</si>
  <si>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</si>
  <si>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</si>
  <si>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</si>
  <si>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</si>
  <si>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</si>
  <si>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</si>
  <si>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</si>
  <si>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</si>
  <si>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</si>
  <si>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</si>
  <si>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</si>
  <si>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</si>
  <si>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</si>
  <si>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</si>
  <si>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</si>
  <si>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</si>
  <si>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</si>
  <si>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</si>
  <si>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</si>
  <si>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</si>
  <si>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</si>
  <si>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</si>
  <si>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</si>
  <si>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</si>
  <si>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</si>
  <si>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</si>
  <si>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</si>
  <si>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</si>
  <si>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</si>
  <si>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</si>
  <si>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</si>
  <si>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</si>
  <si>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</si>
  <si>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</si>
  <si>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</si>
  <si>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</si>
  <si>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</si>
  <si>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</si>
  <si>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</si>
  <si>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</si>
  <si>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</si>
  <si>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</si>
  <si>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</si>
  <si>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</si>
  <si>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</si>
  <si>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</si>
  <si>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</si>
  <si>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</si>
  <si>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</si>
  <si>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</si>
  <si>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</si>
  <si>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</si>
  <si>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</si>
  <si>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</si>
  <si>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</si>
  <si>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</si>
  <si>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</si>
  <si>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</si>
  <si>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</si>
  <si>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</si>
  <si>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</si>
  <si>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</si>
  <si>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</si>
  <si>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</si>
  <si>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</si>
  <si>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</si>
  <si>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</si>
  <si>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</si>
  <si>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</si>
  <si>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</si>
  <si>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</si>
  <si>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</si>
  <si>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</si>
  <si>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</si>
  <si>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</si>
  <si>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</si>
  <si>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</si>
  <si>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</si>
  <si>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</si>
  <si>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</si>
  <si>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</si>
  <si>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</si>
  <si>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</si>
  <si>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</si>
  <si>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</si>
  <si>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</si>
  <si>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</si>
  <si>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</si>
  <si>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</si>
  <si>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</si>
  <si>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</si>
  <si>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</si>
  <si>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</si>
  <si>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</si>
  <si>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</si>
  <si>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</si>
  <si>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</si>
  <si>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</si>
  <si>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</si>
  <si>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</si>
  <si>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</si>
  <si>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</si>
  <si>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</si>
  <si>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</si>
  <si>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</si>
  <si>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</si>
  <si>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</si>
  <si>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</si>
  <si>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</si>
  <si>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</si>
  <si>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</si>
  <si>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</si>
  <si>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</si>
  <si>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</si>
  <si>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</si>
  <si>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</si>
  <si>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</si>
  <si>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</si>
  <si>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</si>
  <si>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</si>
  <si>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</si>
  <si>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</si>
  <si>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</si>
  <si>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</si>
  <si>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</si>
  <si>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</si>
  <si>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</si>
  <si>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</si>
  <si>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</si>
  <si>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</si>
  <si>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</si>
  <si>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</si>
  <si>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</si>
  <si>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</si>
  <si>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</si>
  <si>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</si>
  <si>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</si>
  <si>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</si>
  <si>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</si>
  <si>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</si>
  <si>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</si>
  <si>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</si>
  <si>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</si>
  <si>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</si>
  <si>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</si>
  <si>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</si>
  <si>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</si>
  <si>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</si>
  <si>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</si>
  <si>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</si>
  <si>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</si>
  <si>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</si>
  <si>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</si>
  <si>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</si>
  <si>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</si>
  <si>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</si>
  <si>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</si>
  <si>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</si>
  <si>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</si>
  <si>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</si>
  <si>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</si>
  <si>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</si>
  <si>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</si>
  <si>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</si>
  <si>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</si>
  <si>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</si>
  <si>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</si>
  <si>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</si>
  <si>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</si>
  <si>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</si>
  <si>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</si>
  <si>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</si>
  <si>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</si>
  <si>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</si>
  <si>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</si>
  <si>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</si>
  <si>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</si>
  <si>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</si>
  <si>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</si>
  <si>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</si>
  <si>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</si>
  <si>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</si>
  <si>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</si>
  <si>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</si>
  <si>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</si>
  <si>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</si>
  <si>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</si>
  <si>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</si>
  <si>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</si>
  <si>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</si>
  <si>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</si>
  <si>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</si>
  <si>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</si>
  <si>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</si>
  <si>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</si>
  <si>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</si>
  <si>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</si>
  <si>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</si>
  <si>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</si>
  <si>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</si>
  <si>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</si>
  <si>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</si>
  <si>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</si>
  <si>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</si>
  <si>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</si>
  <si>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</si>
  <si>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</si>
  <si>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</si>
  <si>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</si>
  <si>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</si>
  <si>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</si>
  <si>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</si>
  <si>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</si>
  <si>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</si>
  <si>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</si>
  <si>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</si>
  <si>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</si>
  <si>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</si>
  <si>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</si>
  <si>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</si>
  <si>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</si>
  <si>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</si>
  <si>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</si>
  <si>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</si>
  <si>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</si>
  <si>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</si>
  <si>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</si>
  <si>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</si>
  <si>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</si>
  <si>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</si>
  <si>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</si>
  <si>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</si>
  <si>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</si>
  <si>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</si>
  <si>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</si>
  <si>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</si>
  <si>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</si>
  <si>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</si>
  <si>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</si>
  <si>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</si>
  <si>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</si>
  <si>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</si>
  <si>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</si>
  <si>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</si>
  <si>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</si>
  <si>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</si>
  <si>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</si>
  <si>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</si>
  <si>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</si>
  <si>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</si>
  <si>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</si>
  <si>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</si>
  <si>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</si>
  <si>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</si>
  <si>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</si>
  <si>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</si>
  <si>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</si>
  <si>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</si>
  <si>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</si>
  <si>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</si>
  <si>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</si>
  <si>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</si>
  <si>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</si>
  <si>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</si>
  <si>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</si>
  <si>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</si>
  <si>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</si>
  <si>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</si>
  <si>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</si>
  <si>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</si>
  <si>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</si>
  <si>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</si>
  <si>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</si>
  <si>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</si>
  <si>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</si>
  <si>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</si>
  <si>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</si>
  <si>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</si>
  <si>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</si>
  <si>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</si>
  <si>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</si>
  <si>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</si>
  <si>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</si>
  <si>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</si>
  <si>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</si>
  <si>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</si>
  <si>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</si>
  <si>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</si>
  <si>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</si>
  <si>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</si>
  <si>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</si>
  <si>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</si>
  <si>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</si>
  <si>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</si>
  <si>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</si>
  <si>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</si>
  <si>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</si>
  <si>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</si>
  <si>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</si>
  <si>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</si>
  <si>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</si>
  <si>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</si>
  <si>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</si>
  <si>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</si>
  <si>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</si>
  <si>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</si>
  <si>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</si>
  <si>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</si>
  <si>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</si>
  <si>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</si>
  <si>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</si>
  <si>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</si>
  <si>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</si>
  <si>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</si>
  <si>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</si>
  <si>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</si>
  <si>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</si>
  <si>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</si>
  <si>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</si>
  <si>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</si>
  <si>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</si>
  <si>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</si>
  <si>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</si>
  <si>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</si>
  <si>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</si>
  <si>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</si>
  <si>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</si>
  <si>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</si>
  <si>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</si>
  <si>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</si>
  <si>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</si>
  <si>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</si>
  <si>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</si>
  <si>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</si>
  <si>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</si>
  <si>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</si>
  <si>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</si>
  <si>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</si>
  <si>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</si>
  <si>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</si>
  <si>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</si>
  <si>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</si>
  <si>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</si>
  <si>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</si>
  <si>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</si>
  <si>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</si>
  <si>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</si>
  <si>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</si>
  <si>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</si>
  <si>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</si>
  <si>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</si>
  <si>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</si>
  <si>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</si>
  <si>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</si>
  <si>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</si>
  <si>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</si>
  <si>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</si>
  <si>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</si>
  <si>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</si>
  <si>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</si>
  <si>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</si>
  <si>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</si>
  <si>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</si>
  <si>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</si>
  <si>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</si>
  <si>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</si>
  <si>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</si>
  <si>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</si>
  <si>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</si>
  <si>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</si>
  <si>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</si>
  <si>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</si>
  <si>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</si>
  <si>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</si>
  <si>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</si>
  <si>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</si>
  <si>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</si>
  <si>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</si>
  <si>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</si>
  <si>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</si>
  <si>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</si>
  <si>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</si>
  <si>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</si>
  <si>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</si>
  <si>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</si>
  <si>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</si>
  <si>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</si>
  <si>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</si>
  <si>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</si>
  <si>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</si>
  <si>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</si>
  <si>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</si>
  <si>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</si>
  <si>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</si>
  <si>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</si>
  <si>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</si>
  <si>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</si>
  <si>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</si>
  <si>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</si>
  <si>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</si>
  <si>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</si>
  <si>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</si>
  <si>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</si>
  <si>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</si>
  <si>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</si>
  <si>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</si>
  <si>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</si>
  <si>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</si>
  <si>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</si>
  <si>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</si>
  <si>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</si>
  <si>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</si>
  <si>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</si>
  <si>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</si>
  <si>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</si>
  <si>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</si>
  <si>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</si>
  <si>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</si>
  <si>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</si>
  <si>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</si>
  <si>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</si>
  <si>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</si>
  <si>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</si>
  <si>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</si>
  <si>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</si>
  <si>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</si>
  <si>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</si>
  <si>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</si>
  <si>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</si>
  <si>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</si>
  <si>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</si>
  <si>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</si>
  <si>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</si>
  <si>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</si>
  <si>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</si>
  <si>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</si>
  <si>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</si>
  <si>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</si>
  <si>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</si>
  <si>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</si>
  <si>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</si>
  <si>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</si>
  <si>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</si>
  <si>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</si>
  <si>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</si>
  <si>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</si>
  <si>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</si>
  <si>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</si>
  <si>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</si>
  <si>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</si>
  <si>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</si>
  <si>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</si>
  <si>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</si>
  <si>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</si>
  <si>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</si>
  <si>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</si>
  <si>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</si>
  <si>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</si>
  <si>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</si>
  <si>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</si>
  <si>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</si>
  <si>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</si>
  <si>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</si>
  <si>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</si>
  <si>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</si>
  <si>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</si>
  <si>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</si>
  <si>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</si>
  <si>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</si>
  <si>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</si>
  <si>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</si>
  <si>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</si>
  <si>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</si>
  <si>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</si>
  <si>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</si>
  <si>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</si>
  <si>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</si>
  <si>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</si>
  <si>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</si>
  <si>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</si>
  <si>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</si>
  <si>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</si>
  <si>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</si>
  <si>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</si>
  <si>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</si>
  <si>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</si>
  <si>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</si>
  <si>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</si>
  <si>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</si>
  <si>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</si>
  <si>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</si>
  <si>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</si>
  <si>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</si>
  <si>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</si>
  <si>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</si>
  <si>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</si>
  <si>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</si>
  <si>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</si>
  <si>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</si>
  <si>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</si>
  <si>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</si>
  <si>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</si>
  <si>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</si>
  <si>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</si>
  <si>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</si>
  <si>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</si>
  <si>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</si>
  <si>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</si>
  <si>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</si>
  <si>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</si>
  <si>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</si>
  <si>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</si>
  <si>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</si>
  <si>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</si>
  <si>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</si>
  <si>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</si>
  <si>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</si>
  <si>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</si>
  <si>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</si>
  <si>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</si>
  <si>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</si>
  <si>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</si>
  <si>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</si>
  <si>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</si>
  <si>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</si>
  <si>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</si>
  <si>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</si>
  <si>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</si>
  <si>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</si>
  <si>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</si>
  <si>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</si>
  <si>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</si>
  <si>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</si>
  <si>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</si>
  <si>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</si>
  <si>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</si>
  <si>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</si>
  <si>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</si>
  <si>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</si>
  <si>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</si>
  <si>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</si>
  <si>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</si>
  <si>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</si>
  <si>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</si>
  <si>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</si>
  <si>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</si>
  <si>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</si>
  <si>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</si>
  <si>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</si>
  <si>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</si>
  <si>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</si>
  <si>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</si>
  <si>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</si>
  <si>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</si>
  <si>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</si>
  <si>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</si>
  <si>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</si>
  <si>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</si>
  <si>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</si>
  <si>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</si>
  <si>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</si>
  <si>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</si>
  <si>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</si>
  <si>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</si>
  <si>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</si>
  <si>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</si>
  <si>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</si>
  <si>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</si>
  <si>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</si>
  <si>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</si>
  <si>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</si>
  <si>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</si>
  <si>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</si>
  <si>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</si>
  <si>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</si>
  <si>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</si>
  <si>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</si>
  <si>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</si>
  <si>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</si>
  <si>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</si>
  <si>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</si>
  <si>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</si>
  <si>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</si>
  <si>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</si>
  <si>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</si>
  <si>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</si>
  <si>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</si>
  <si>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</si>
  <si>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</si>
  <si>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</si>
  <si>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</si>
  <si>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</si>
  <si>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</si>
  <si>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</si>
  <si>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</si>
  <si>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</si>
  <si>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</si>
  <si>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</si>
  <si>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</si>
  <si>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</si>
  <si>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</si>
  <si>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</si>
  <si>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</si>
  <si>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</si>
  <si>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</si>
  <si>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</si>
  <si>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</si>
  <si>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</si>
  <si>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</si>
  <si>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</si>
  <si>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</si>
  <si>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</si>
  <si>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</si>
  <si>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</si>
  <si>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</si>
  <si>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</si>
  <si>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</si>
  <si>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</si>
  <si>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</si>
  <si>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</si>
  <si>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</si>
  <si>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</si>
  <si>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</si>
  <si>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</si>
  <si>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</si>
  <si>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</si>
  <si>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</si>
  <si>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</si>
  <si>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</si>
  <si>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</si>
  <si>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</si>
  <si>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</si>
  <si>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</si>
  <si>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</si>
  <si>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</si>
  <si>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</si>
  <si>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</si>
  <si>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</si>
  <si>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</si>
  <si>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</si>
  <si>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</si>
  <si>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</si>
  <si>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</si>
  <si>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</si>
  <si>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</si>
  <si>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</si>
  <si>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</si>
  <si>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</si>
  <si>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</si>
  <si>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</si>
  <si>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</si>
  <si>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</si>
  <si>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</si>
  <si>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</si>
  <si>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</si>
  <si>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</si>
  <si>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</si>
  <si>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</si>
  <si>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</si>
  <si>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</si>
  <si>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</si>
  <si>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</si>
  <si>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</si>
  <si>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</si>
  <si>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</si>
  <si>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</si>
  <si>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</si>
  <si>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</si>
  <si>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</si>
  <si>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</si>
  <si>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</si>
  <si>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</si>
  <si>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</si>
  <si>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</si>
  <si>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</si>
  <si>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</si>
  <si>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</si>
  <si>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</si>
  <si>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</si>
  <si>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</si>
  <si>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</si>
  <si>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</si>
  <si>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</si>
  <si>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</si>
  <si>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</si>
  <si>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</si>
  <si>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</si>
  <si>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</si>
  <si>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</si>
  <si>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</si>
  <si>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</si>
  <si>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</si>
  <si>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</si>
  <si>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</si>
  <si>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</si>
  <si>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</si>
  <si>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</si>
  <si>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</si>
  <si>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</si>
  <si>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</si>
  <si>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</si>
  <si>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</si>
  <si>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</si>
  <si>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</si>
  <si>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</si>
  <si>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</si>
  <si>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</si>
  <si>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</si>
  <si>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</si>
  <si>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</si>
  <si>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</si>
  <si>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</si>
  <si>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</si>
  <si>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</si>
  <si>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</si>
  <si>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</si>
  <si>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</si>
  <si>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</si>
  <si>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</si>
  <si>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</si>
  <si>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</si>
  <si>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</si>
  <si>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</si>
  <si>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</si>
  <si>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</si>
  <si>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</si>
  <si>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</si>
  <si>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</si>
  <si>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</si>
  <si>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</si>
  <si>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</si>
  <si>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</si>
  <si>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</si>
  <si>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</si>
  <si>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</si>
  <si>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</si>
  <si>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</si>
  <si>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</si>
  <si>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</si>
  <si>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</si>
  <si>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</si>
  <si>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</si>
  <si>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</si>
  <si>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</si>
  <si>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</si>
  <si>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</si>
  <si>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</si>
  <si>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</si>
  <si>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</si>
  <si>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</si>
  <si>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</si>
  <si>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</si>
  <si>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</si>
  <si>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</si>
  <si>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</si>
  <si>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</si>
  <si>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</si>
  <si>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</si>
  <si>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</si>
  <si>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</si>
  <si>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</si>
  <si>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</si>
  <si>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</si>
  <si>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</si>
  <si>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</si>
  <si>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</si>
  <si>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</si>
  <si>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</si>
  <si>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</si>
  <si>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</si>
  <si>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</si>
  <si>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</si>
  <si>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</si>
  <si>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</si>
  <si>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</si>
  <si>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</si>
  <si>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</si>
  <si>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</si>
  <si>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</si>
  <si>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</si>
  <si>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</si>
  <si>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</si>
  <si>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</si>
  <si>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</si>
  <si>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</si>
  <si>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</si>
  <si>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</si>
  <si>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</si>
  <si>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</si>
  <si>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</si>
  <si>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</si>
  <si>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</si>
  <si>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</si>
  <si>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</si>
  <si>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</si>
  <si>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</si>
  <si>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</si>
  <si>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</si>
  <si>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</si>
  <si>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</si>
  <si>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</si>
  <si>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</si>
  <si>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</si>
  <si>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</si>
  <si>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</si>
  <si>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</si>
  <si>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</si>
  <si>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</si>
  <si>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</si>
  <si>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</si>
  <si>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</si>
  <si>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</si>
  <si>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</si>
  <si>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</si>
  <si>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</si>
  <si>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</si>
  <si>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</si>
  <si>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</si>
  <si>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</si>
  <si>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</si>
  <si>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</si>
  <si>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</si>
  <si>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</si>
  <si>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</si>
  <si>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</si>
  <si>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</si>
  <si>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</si>
  <si>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</si>
  <si>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</si>
  <si>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</si>
  <si>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</si>
  <si>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</si>
  <si>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</si>
  <si>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</si>
  <si>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</si>
  <si>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</si>
  <si>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</si>
  <si>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</si>
  <si>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</si>
  <si>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</si>
  <si>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</si>
  <si>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</si>
  <si>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</si>
  <si>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</si>
  <si>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</si>
  <si>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</si>
  <si>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</si>
  <si>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</si>
  <si>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</si>
  <si>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</si>
  <si>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</si>
  <si>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</si>
  <si>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</si>
  <si>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</si>
  <si>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</si>
  <si>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</si>
  <si>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</si>
  <si>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</si>
  <si>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</si>
  <si>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</si>
  <si>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</si>
  <si>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</si>
  <si>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</si>
  <si>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</si>
  <si>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</si>
  <si>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</si>
  <si>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</si>
  <si>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</si>
  <si>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</si>
  <si>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</si>
  <si>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</si>
  <si>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</si>
  <si>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</si>
  <si>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</si>
  <si>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</si>
  <si>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</si>
  <si>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</si>
  <si>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</si>
  <si>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</si>
  <si>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</si>
  <si>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</si>
  <si>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</si>
  <si>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</si>
  <si>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</si>
  <si>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</si>
  <si>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</si>
  <si>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</si>
  <si>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</si>
  <si>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</si>
  <si>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</si>
  <si>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</si>
  <si>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</si>
  <si>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</si>
  <si>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</si>
  <si>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</si>
  <si>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</si>
  <si>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</si>
  <si>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</si>
  <si>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</si>
  <si>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</si>
  <si>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</si>
  <si>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</si>
  <si>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</si>
  <si>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</si>
  <si>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</si>
  <si>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</si>
  <si>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</si>
  <si>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</si>
  <si>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</si>
  <si>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</si>
  <si>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</si>
  <si>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</si>
  <si>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</si>
  <si>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</si>
  <si>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</si>
  <si>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</si>
  <si>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</si>
  <si>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</si>
  <si>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</si>
  <si>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</si>
  <si>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</si>
  <si>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</si>
  <si>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</si>
  <si>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</si>
  <si>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</si>
  <si>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</si>
  <si>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</si>
  <si>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</si>
  <si>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</si>
  <si>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</si>
  <si>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</si>
  <si>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</si>
  <si>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</si>
  <si>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</si>
  <si>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</si>
  <si>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</si>
  <si>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</si>
  <si>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</si>
  <si>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</si>
  <si>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</si>
  <si>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</si>
  <si>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</si>
  <si>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</si>
  <si>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</si>
  <si>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</si>
  <si>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</si>
  <si>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</si>
  <si>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</si>
  <si>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</si>
  <si>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</si>
  <si>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</si>
  <si>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</si>
  <si>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</si>
  <si>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</si>
  <si>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</si>
  <si>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</si>
  <si>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</si>
  <si>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</si>
  <si>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</si>
  <si>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</si>
  <si>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</si>
  <si>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</si>
  <si>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</si>
  <si>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</si>
  <si>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</si>
  <si>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</si>
  <si>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</si>
  <si>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</si>
  <si>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</si>
  <si>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</si>
  <si>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</si>
  <si>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</si>
  <si>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</si>
  <si>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</si>
  <si>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</si>
  <si>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</si>
  <si>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</si>
  <si>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</si>
  <si>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</si>
  <si>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</si>
  <si>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</si>
  <si>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</si>
  <si>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</si>
  <si>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</si>
  <si>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</si>
  <si>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</si>
  <si>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</si>
  <si>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</si>
  <si>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</si>
  <si>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</si>
  <si>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</si>
  <si>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</si>
  <si>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</si>
  <si>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</si>
  <si>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</si>
  <si>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</si>
  <si>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</si>
  <si>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</si>
  <si>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</si>
  <si>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</si>
  <si>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</si>
  <si>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</si>
  <si>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</si>
  <si>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</si>
  <si>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</si>
  <si>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</si>
  <si>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</si>
  <si>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</si>
  <si>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</si>
  <si>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</si>
  <si>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</si>
  <si>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</si>
  <si>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</si>
  <si>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</si>
  <si>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</si>
  <si>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</si>
  <si>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</si>
  <si>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</si>
  <si>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</si>
  <si>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</si>
  <si>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</si>
  <si>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</si>
  <si>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</si>
  <si>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</si>
  <si>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</si>
  <si>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</si>
  <si>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</si>
  <si>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</si>
  <si>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</si>
  <si>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</si>
  <si>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</si>
  <si>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</si>
  <si>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</si>
  <si>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</si>
  <si>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</si>
  <si>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</si>
  <si>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</si>
  <si>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</si>
  <si>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</si>
  <si>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</si>
  <si>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</si>
  <si>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</si>
  <si>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</si>
  <si>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</si>
  <si>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</si>
  <si>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</si>
  <si>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</si>
  <si>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</si>
  <si>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</si>
  <si>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</si>
  <si>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</si>
  <si>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</si>
  <si>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</si>
  <si>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</si>
  <si>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</si>
  <si>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</si>
  <si>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</si>
  <si>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</si>
  <si>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</si>
  <si>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</si>
  <si>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</si>
  <si>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</si>
  <si>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</si>
  <si>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</si>
  <si>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</si>
  <si>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</si>
  <si>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</si>
  <si>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</si>
  <si>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</si>
  <si>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</si>
  <si>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</si>
  <si>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</si>
  <si>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</si>
  <si>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</si>
  <si>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</si>
  <si>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</si>
  <si>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</si>
  <si>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</si>
  <si>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</si>
  <si>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</si>
  <si>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</si>
  <si>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</si>
  <si>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</si>
  <si>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</si>
  <si>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</si>
  <si>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</si>
  <si>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</si>
  <si>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</si>
  <si>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</si>
  <si>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</si>
  <si>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</si>
  <si>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</si>
  <si>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</si>
  <si>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</si>
  <si>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</si>
  <si>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</si>
  <si>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</si>
  <si>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</si>
  <si>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</si>
  <si>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</si>
  <si>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</si>
  <si>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</si>
  <si>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</si>
  <si>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</si>
  <si>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</si>
  <si>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</si>
  <si>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</si>
  <si>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</si>
  <si>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</si>
  <si>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</si>
  <si>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</si>
  <si>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</si>
  <si>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</si>
  <si>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</si>
  <si>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</si>
  <si>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</si>
  <si>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</si>
  <si>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</si>
  <si>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</si>
  <si>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</si>
  <si>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</si>
  <si>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</si>
  <si>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</si>
  <si>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</si>
  <si>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</si>
  <si>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</si>
  <si>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</si>
  <si>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</si>
  <si>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</si>
  <si>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</si>
  <si>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</si>
  <si>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</si>
  <si>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</si>
  <si>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</si>
  <si>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</si>
  <si>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</si>
  <si>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</si>
  <si>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</si>
  <si>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</si>
  <si>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</si>
  <si>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</si>
  <si>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</si>
  <si>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</si>
  <si>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</si>
  <si>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</si>
  <si>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</si>
  <si>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</si>
  <si>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</si>
  <si>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</si>
  <si>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</si>
  <si>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</si>
  <si>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</si>
  <si>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</si>
  <si>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</si>
  <si>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</si>
  <si>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</si>
  <si>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</si>
  <si>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</si>
  <si>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</si>
  <si>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</si>
  <si>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</si>
  <si>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</si>
  <si>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</si>
  <si>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</si>
  <si>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</si>
  <si>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</si>
  <si>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</si>
  <si>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</si>
  <si>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</si>
  <si>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</si>
  <si>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</si>
  <si>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</si>
  <si>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</si>
  <si>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</si>
  <si>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</si>
  <si>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</si>
  <si>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</si>
  <si>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</si>
  <si>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</si>
  <si>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</si>
  <si>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</si>
  <si>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</si>
  <si>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</si>
  <si>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</si>
  <si>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</si>
  <si>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</si>
  <si>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</si>
  <si>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</si>
  <si>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</si>
  <si>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</si>
  <si>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</si>
  <si>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</si>
  <si>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</si>
  <si>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</si>
  <si>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</si>
  <si>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</si>
  <si>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</si>
  <si>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</si>
  <si>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</si>
  <si>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</si>
  <si>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</si>
  <si>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</si>
  <si>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</si>
  <si>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</si>
  <si>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</si>
  <si>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</si>
  <si>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</si>
  <si>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</si>
  <si>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</si>
  <si>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</si>
  <si>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</si>
  <si>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</si>
  <si>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</si>
  <si>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</si>
  <si>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</si>
  <si>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</si>
  <si>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</si>
  <si>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</si>
  <si>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</si>
  <si>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</si>
  <si>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</si>
  <si>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</si>
  <si>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</si>
  <si>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</si>
  <si>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</si>
  <si>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</si>
  <si>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</si>
  <si>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</si>
  <si>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</si>
  <si>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</si>
  <si>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</si>
  <si>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</si>
  <si>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</si>
  <si>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</si>
  <si>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</si>
  <si>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</si>
  <si>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</si>
  <si>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</si>
  <si>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</si>
  <si>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</si>
  <si>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</si>
  <si>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</si>
  <si>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</si>
  <si>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</si>
  <si>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</si>
  <si>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</si>
  <si>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</si>
  <si>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</si>
  <si>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</si>
  <si>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</si>
  <si>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</si>
  <si>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</si>
  <si>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</si>
  <si>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</si>
  <si>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</si>
  <si>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</si>
  <si>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</si>
  <si>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</si>
  <si>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</si>
  <si>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</si>
  <si>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</si>
  <si>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</si>
  <si>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</si>
  <si>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</si>
  <si>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</si>
  <si>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</si>
  <si>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</si>
  <si>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</si>
  <si>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</si>
  <si>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</si>
  <si>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</si>
  <si>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</si>
  <si>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</si>
  <si>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</si>
  <si>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</si>
  <si>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</si>
  <si>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</si>
  <si>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</si>
  <si>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</si>
  <si>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</si>
  <si>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</si>
  <si>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</si>
  <si>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</si>
  <si>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</si>
  <si>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</si>
  <si>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</si>
  <si>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</si>
  <si>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</si>
  <si>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</si>
  <si>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</si>
  <si>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</si>
  <si>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</si>
  <si>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</si>
  <si>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</si>
  <si>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</si>
  <si>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</si>
  <si>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</si>
  <si>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</si>
  <si>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</si>
  <si>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</si>
  <si>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</si>
  <si>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</si>
  <si>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</si>
  <si>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</si>
  <si>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</si>
  <si>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</si>
  <si>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</si>
  <si>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</si>
  <si>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</si>
  <si>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</si>
  <si>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</si>
  <si>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</si>
  <si>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</si>
  <si>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</si>
  <si>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</si>
  <si>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</si>
  <si>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</si>
  <si>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</si>
  <si>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</si>
  <si>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</si>
  <si>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</si>
  <si>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</si>
  <si>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</si>
  <si>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</si>
  <si>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</si>
  <si>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</si>
  <si>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</si>
  <si>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</si>
  <si>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</si>
  <si>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</si>
  <si>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</si>
  <si>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</si>
  <si>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</si>
  <si>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</si>
  <si>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</si>
  <si>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</si>
  <si>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</si>
  <si>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</si>
  <si>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</si>
  <si>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</si>
  <si>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</si>
  <si>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</si>
  <si>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</si>
  <si>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</si>
  <si>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</si>
  <si>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</si>
  <si>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</si>
  <si>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</si>
  <si>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</si>
  <si>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</si>
  <si>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</si>
  <si>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</si>
  <si>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</si>
  <si>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</si>
  <si>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</si>
  <si>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</si>
  <si>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</si>
  <si>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</si>
  <si>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</si>
  <si>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</si>
  <si>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</si>
  <si>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</si>
  <si>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</si>
  <si>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</si>
  <si>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</si>
  <si>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</si>
  <si>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</si>
  <si>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</si>
  <si>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</si>
  <si>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</si>
  <si>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</si>
  <si>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</si>
  <si>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</si>
  <si>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</si>
  <si>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</si>
  <si>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</si>
  <si>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</si>
  <si>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</si>
  <si>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</si>
  <si>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</si>
  <si>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</si>
  <si>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</si>
  <si>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</si>
  <si>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</si>
  <si>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</si>
  <si>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</si>
  <si>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</si>
  <si>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</si>
  <si>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</si>
  <si>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</si>
  <si>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</si>
  <si>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</si>
  <si>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</si>
  <si>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</si>
  <si>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</si>
  <si>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</si>
  <si>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</si>
  <si>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</si>
  <si>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</si>
  <si>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</si>
  <si>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</si>
  <si>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</si>
  <si>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</si>
  <si>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</si>
  <si>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</si>
  <si>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</si>
  <si>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</si>
  <si>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</si>
  <si>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</si>
  <si>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</si>
  <si>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</si>
  <si>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</si>
  <si>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</si>
  <si>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</si>
  <si>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</si>
  <si>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</si>
  <si>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</si>
  <si>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</si>
  <si>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</si>
  <si>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</si>
  <si>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</si>
  <si>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</si>
  <si>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</si>
  <si>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</si>
  <si>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</si>
  <si>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</si>
  <si>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</si>
  <si>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</si>
  <si>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</si>
  <si>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</si>
  <si>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</si>
  <si>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</si>
  <si>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</si>
  <si>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</si>
  <si>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</si>
  <si>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</si>
  <si>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</si>
  <si>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</si>
  <si>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</si>
  <si>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</si>
  <si>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</si>
  <si>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</si>
  <si>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</si>
  <si>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</si>
  <si>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</si>
  <si>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</si>
  <si>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</si>
  <si>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</si>
  <si>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</si>
  <si>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</si>
  <si>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</si>
  <si>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</si>
  <si>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</si>
  <si>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</si>
  <si>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</si>
  <si>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</si>
  <si>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</si>
  <si>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</si>
  <si>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</si>
  <si>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</si>
  <si>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</si>
  <si>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</si>
  <si>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</si>
  <si>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</si>
  <si>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</si>
  <si>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</si>
  <si>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</si>
  <si>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</si>
  <si>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</si>
  <si>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</si>
  <si>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</si>
  <si>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</si>
  <si>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</si>
  <si>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</si>
  <si>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</si>
  <si>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</si>
  <si>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</si>
  <si>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</si>
  <si>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</si>
  <si>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</si>
  <si>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</si>
  <si>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</si>
  <si>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</si>
  <si>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</si>
  <si>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</si>
  <si>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</si>
  <si>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</si>
  <si>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</si>
  <si>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</si>
  <si>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</si>
  <si>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</si>
  <si>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</si>
  <si>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</si>
  <si>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</si>
  <si>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</si>
  <si>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</si>
  <si>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</si>
  <si>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</si>
  <si>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</si>
  <si>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</si>
  <si>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</si>
  <si>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</si>
  <si>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</si>
  <si>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</si>
  <si>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</si>
  <si>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</si>
  <si>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</si>
  <si>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</si>
  <si>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</si>
  <si>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</si>
  <si>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</si>
  <si>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</si>
  <si>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</si>
  <si>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</si>
  <si>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</si>
  <si>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</si>
  <si>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</si>
  <si>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</si>
  <si>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</si>
  <si>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</si>
  <si>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</si>
  <si>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</si>
  <si>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</si>
  <si>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</si>
  <si>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</si>
  <si>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</si>
  <si>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</si>
  <si>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</si>
  <si>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</si>
  <si>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</si>
  <si>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</si>
  <si>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</si>
  <si>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</si>
  <si>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</si>
  <si>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</si>
  <si>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</si>
  <si>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</si>
  <si>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</si>
  <si>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</si>
  <si>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</si>
  <si>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</si>
  <si>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</si>
  <si>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</si>
  <si>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</si>
  <si>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</si>
  <si>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</si>
  <si>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</si>
  <si>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</si>
  <si>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</si>
  <si>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</si>
  <si>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</si>
  <si>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</si>
  <si>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</si>
  <si>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</si>
  <si>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</si>
  <si>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</si>
  <si>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</si>
  <si>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</si>
  <si>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</si>
  <si>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</si>
  <si>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</si>
  <si>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</si>
  <si>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</si>
  <si>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</si>
  <si>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</si>
  <si>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</si>
  <si>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</si>
  <si>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</si>
  <si>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</si>
  <si>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</si>
  <si>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</si>
  <si>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</si>
  <si>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</si>
  <si>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</si>
  <si>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</si>
  <si>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</si>
  <si>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</si>
  <si>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</si>
  <si>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</si>
  <si>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</si>
  <si>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</si>
  <si>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</si>
  <si>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</si>
  <si>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</si>
  <si>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</si>
  <si>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</si>
  <si>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</si>
  <si>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</si>
  <si>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</si>
  <si>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</si>
  <si>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</si>
  <si>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</si>
  <si>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</si>
  <si>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</si>
  <si>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</si>
  <si>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</si>
  <si>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</si>
  <si>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</si>
  <si>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</si>
  <si>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</si>
  <si>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</si>
  <si>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</si>
  <si>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</si>
  <si>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</si>
  <si>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</si>
  <si>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</si>
  <si>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</si>
  <si>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</si>
  <si>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</si>
  <si>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</si>
  <si>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</si>
  <si>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</si>
  <si>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</si>
  <si>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</si>
  <si>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</si>
  <si>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</si>
  <si>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</si>
  <si>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</si>
  <si>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</si>
  <si>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</si>
  <si>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</si>
  <si>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</si>
  <si>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</si>
  <si>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</si>
  <si>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</si>
  <si>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</si>
  <si>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</si>
  <si>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</si>
  <si>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</si>
  <si>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</si>
  <si>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</si>
  <si>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</si>
  <si>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</si>
  <si>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</si>
  <si>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</si>
  <si>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</si>
  <si>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</si>
  <si>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</si>
  <si>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</si>
  <si>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</si>
  <si>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</si>
  <si>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</si>
  <si>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</si>
  <si>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</si>
  <si>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</si>
  <si>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</si>
  <si>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</si>
  <si>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</si>
  <si>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</si>
  <si>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</si>
  <si>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</si>
  <si>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</si>
  <si>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</si>
  <si>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</si>
  <si>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</si>
  <si>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</si>
  <si>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</si>
  <si>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</si>
  <si>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</si>
  <si>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</si>
  <si>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</si>
  <si>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</si>
  <si>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</si>
  <si>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</si>
  <si>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</si>
  <si>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</si>
  <si>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</si>
  <si>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</si>
  <si>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</si>
  <si>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</si>
  <si>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</si>
  <si>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</si>
  <si>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</si>
  <si>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</si>
  <si>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</si>
  <si>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</si>
  <si>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</si>
  <si>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</si>
  <si>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</si>
  <si>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</si>
  <si>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</si>
  <si>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</si>
  <si>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</si>
  <si>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</si>
  <si>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</si>
  <si>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</si>
  <si>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</si>
  <si>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</si>
  <si>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</si>
  <si>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</si>
  <si>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</si>
  <si>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</si>
  <si>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</si>
  <si>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</si>
  <si>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</si>
  <si>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</si>
  <si>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</si>
  <si>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</si>
  <si>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</si>
  <si>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</si>
  <si>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</si>
  <si>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</si>
  <si>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</si>
  <si>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</si>
  <si>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</si>
  <si>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</si>
  <si>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</si>
  <si>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</si>
  <si>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</si>
  <si>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</si>
  <si>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</si>
  <si>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</si>
  <si>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</si>
  <si>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</si>
  <si>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</si>
  <si>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</si>
  <si>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</si>
  <si>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</si>
  <si>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</si>
  <si>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</si>
  <si>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</si>
  <si>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</si>
  <si>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</si>
  <si>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</si>
  <si>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</si>
  <si>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</si>
  <si>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</si>
  <si>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</si>
  <si>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</si>
  <si>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</si>
  <si>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</si>
  <si>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</si>
  <si>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</si>
  <si>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</si>
  <si>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</si>
  <si>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</si>
  <si>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</si>
  <si>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</si>
  <si>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</si>
  <si>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</si>
  <si>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</si>
  <si>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</si>
  <si>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</si>
  <si>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</si>
  <si>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</si>
  <si>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</si>
  <si>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</si>
  <si>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</si>
  <si>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</si>
  <si>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</si>
  <si>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</si>
  <si>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</si>
  <si>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</si>
  <si>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</si>
  <si>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</si>
  <si>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</si>
  <si>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</si>
  <si>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</si>
  <si>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</si>
  <si>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</si>
  <si>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</si>
  <si>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</si>
  <si>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</si>
  <si>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</si>
  <si>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</si>
  <si>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</si>
  <si>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</si>
  <si>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</si>
  <si>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</si>
  <si>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</si>
  <si>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</si>
  <si>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</si>
  <si>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</si>
  <si>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</si>
  <si>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</si>
  <si>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</si>
  <si>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</si>
  <si>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</si>
  <si>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</si>
  <si>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</si>
  <si>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</si>
  <si>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</si>
  <si>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</si>
  <si>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</si>
  <si>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</si>
  <si>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</si>
  <si>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</si>
  <si>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</si>
  <si>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</si>
  <si>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</si>
  <si>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</si>
  <si>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</si>
  <si>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</si>
  <si>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</si>
  <si>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</si>
  <si>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</si>
  <si>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</si>
  <si>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</si>
  <si>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</si>
  <si>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</si>
  <si>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</si>
  <si>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</si>
  <si>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</si>
  <si>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</si>
  <si>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</si>
  <si>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</si>
  <si>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</si>
  <si>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</si>
  <si>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</si>
  <si>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</si>
  <si>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</si>
  <si>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</si>
  <si>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</si>
  <si>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</si>
  <si>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</si>
  <si>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</si>
  <si>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</si>
  <si>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</si>
  <si>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</si>
  <si>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</si>
  <si>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</si>
  <si>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</si>
  <si>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</si>
  <si>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</si>
  <si>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</si>
  <si>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</si>
  <si>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</si>
  <si>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</si>
  <si>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</si>
  <si>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</si>
  <si>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</si>
  <si>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</si>
  <si>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</si>
  <si>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</si>
  <si>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</si>
  <si>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</si>
  <si>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</si>
  <si>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</si>
  <si>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</si>
  <si>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</si>
  <si>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</si>
  <si>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</si>
  <si>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</si>
  <si>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</si>
  <si>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</si>
  <si>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</si>
  <si>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</si>
  <si>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</si>
  <si>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</si>
  <si>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</si>
  <si>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</si>
  <si>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</si>
  <si>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</si>
  <si>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</si>
  <si>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</si>
  <si>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</si>
  <si>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</si>
  <si>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</si>
  <si>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</si>
  <si>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</si>
  <si>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</si>
  <si>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</si>
  <si>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</si>
  <si>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</si>
  <si>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</si>
  <si>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</si>
  <si>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</si>
  <si>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</si>
  <si>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</si>
  <si>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</si>
  <si>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</si>
  <si>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</si>
  <si>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</si>
  <si>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</si>
  <si>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</si>
  <si>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</si>
  <si>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</si>
  <si>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</si>
  <si>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</si>
  <si>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</si>
  <si>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</si>
  <si>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</si>
  <si>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</si>
  <si>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</si>
  <si>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</si>
  <si>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</si>
  <si>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</si>
  <si>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</si>
  <si>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</si>
  <si>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</si>
  <si>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</si>
  <si>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</si>
  <si>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</si>
  <si>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</si>
  <si>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</si>
  <si>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</si>
  <si>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</si>
  <si>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</si>
  <si>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</si>
  <si>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</si>
  <si>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</si>
  <si>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</si>
  <si>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</si>
  <si>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</si>
  <si>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</si>
  <si>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</si>
  <si>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</si>
  <si>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</si>
  <si>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</si>
  <si>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</si>
  <si>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</si>
  <si>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</si>
  <si>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</si>
  <si>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</si>
  <si>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</si>
  <si>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</si>
  <si>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</si>
  <si>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</si>
  <si>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</si>
  <si>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</si>
  <si>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</si>
  <si>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</si>
  <si>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</si>
  <si>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</si>
  <si>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</si>
  <si>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</si>
  <si>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</si>
  <si>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</si>
  <si>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</si>
  <si>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</si>
  <si>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</si>
  <si>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</si>
  <si>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</si>
  <si>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</si>
  <si>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</si>
  <si>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</si>
  <si>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</si>
  <si>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</si>
  <si>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</si>
  <si>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</si>
  <si>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</si>
  <si>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</si>
  <si>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</si>
  <si>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</si>
  <si>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</si>
  <si>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</si>
  <si>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</si>
  <si>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</si>
  <si>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</si>
  <si>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</si>
  <si>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</si>
  <si>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</si>
  <si>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</si>
  <si>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</si>
  <si>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</si>
  <si>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</si>
  <si>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</si>
  <si>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</si>
  <si>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</si>
  <si>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</si>
  <si>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</si>
  <si>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</si>
  <si>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</si>
  <si>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</si>
  <si>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</si>
  <si>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</si>
  <si>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</si>
  <si>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</si>
  <si>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</si>
  <si>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</si>
  <si>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</si>
  <si>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</si>
  <si>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</si>
  <si>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</si>
  <si>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</si>
  <si>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</si>
  <si>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</si>
  <si>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</si>
  <si>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</si>
  <si>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</si>
  <si>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</si>
  <si>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</si>
  <si>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</si>
  <si>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</si>
  <si>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</si>
  <si>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</si>
  <si>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</si>
  <si>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</si>
  <si>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</si>
  <si>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</si>
  <si>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</si>
  <si>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</si>
  <si>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</si>
  <si>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</si>
  <si>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</si>
  <si>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</si>
  <si>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</si>
  <si>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</si>
  <si>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</si>
  <si>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</si>
  <si>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</si>
  <si>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</si>
  <si>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</si>
  <si>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</si>
  <si>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</si>
  <si>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</si>
  <si>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</si>
  <si>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</si>
  <si>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</si>
  <si>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</si>
  <si>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</si>
  <si>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</si>
  <si>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</si>
  <si>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</si>
  <si>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</si>
  <si>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</si>
  <si>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</si>
  <si>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</si>
  <si>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</si>
  <si>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</si>
  <si>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</si>
  <si>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</si>
  <si>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</si>
  <si>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</si>
  <si>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</si>
  <si>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</si>
  <si>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</si>
  <si>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</si>
  <si>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</si>
  <si>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</si>
  <si>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</si>
  <si>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</si>
  <si>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</si>
  <si>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</si>
  <si>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</si>
  <si>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</si>
  <si>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</si>
  <si>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</si>
  <si>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</si>
  <si>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</si>
  <si>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</si>
  <si>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</si>
  <si>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</si>
  <si>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</si>
  <si>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</si>
  <si>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</si>
  <si>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</si>
  <si>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</si>
  <si>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</si>
  <si>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</si>
  <si>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</si>
  <si>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</si>
  <si>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</si>
  <si>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</si>
  <si>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</si>
  <si>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</si>
  <si>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</si>
  <si>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</si>
  <si>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</si>
  <si>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</si>
  <si>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</si>
  <si>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</si>
  <si>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</si>
  <si>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</si>
  <si>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</si>
  <si>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</si>
  <si>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</si>
  <si>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</si>
  <si>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</si>
  <si>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</si>
  <si>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</si>
  <si>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</si>
  <si>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</si>
  <si>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</si>
  <si>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</si>
  <si>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</si>
  <si>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</si>
  <si>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</si>
  <si>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</si>
  <si>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</si>
  <si>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</si>
  <si>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</si>
  <si>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</si>
  <si>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</si>
  <si>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</si>
  <si>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</si>
  <si>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</si>
  <si>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</si>
  <si>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</si>
  <si>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</si>
  <si>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</si>
  <si>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</si>
  <si>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</si>
  <si>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</si>
  <si>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</si>
  <si>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</si>
  <si>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</si>
  <si>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</si>
  <si>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</si>
  <si>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</si>
  <si>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</si>
  <si>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</si>
  <si>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</si>
  <si>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</si>
  <si>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</si>
  <si>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</si>
  <si>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</si>
  <si>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</si>
  <si>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</si>
  <si>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</si>
  <si>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</si>
  <si>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</si>
  <si>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</si>
  <si>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</si>
  <si>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</si>
  <si>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</si>
  <si>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</si>
  <si>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</si>
  <si>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</si>
  <si>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</si>
  <si>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</si>
  <si>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</si>
  <si>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</si>
  <si>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</si>
  <si>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</si>
  <si>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</si>
  <si>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</si>
  <si>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</si>
  <si>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</si>
  <si>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</si>
  <si>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</si>
  <si>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</si>
  <si>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</si>
  <si>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</si>
  <si>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</si>
  <si>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</si>
  <si>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</si>
  <si>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</si>
  <si>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</si>
  <si>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</si>
  <si>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</si>
  <si>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</si>
  <si>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</si>
  <si>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</si>
  <si>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</si>
  <si>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</si>
  <si>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</si>
  <si>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</si>
  <si>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</si>
  <si>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</si>
  <si>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</si>
  <si>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</si>
  <si>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</si>
  <si>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</si>
  <si>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</si>
  <si>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</si>
  <si>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</si>
  <si>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</si>
  <si>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</si>
  <si>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</si>
  <si>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</si>
  <si>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</si>
  <si>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</si>
  <si>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</si>
  <si>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</si>
  <si>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</si>
  <si>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</si>
  <si>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</si>
  <si>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</si>
  <si>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</si>
  <si>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</si>
  <si>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</si>
  <si>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</si>
  <si>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</si>
  <si>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</si>
  <si>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</si>
  <si>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</si>
  <si>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</si>
  <si>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</si>
  <si>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</si>
  <si>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</si>
  <si>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</si>
  <si>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</si>
  <si>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</si>
  <si>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</si>
  <si>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</si>
  <si>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</si>
  <si>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</si>
  <si>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</si>
  <si>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</si>
  <si>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</si>
  <si>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</si>
  <si>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</si>
  <si>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</si>
  <si>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</si>
  <si>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</si>
  <si>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</si>
  <si>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</si>
  <si>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</si>
  <si>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</si>
  <si>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</si>
  <si>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</si>
  <si>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</si>
  <si>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</si>
  <si>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</si>
  <si>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</si>
  <si>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</si>
  <si>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</si>
  <si>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</si>
  <si>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</si>
  <si>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</si>
  <si>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</si>
  <si>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</si>
  <si>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</si>
  <si>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</si>
  <si>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</si>
  <si>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</si>
  <si>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</si>
  <si>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</si>
  <si>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</si>
  <si>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</si>
  <si>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</si>
  <si>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</si>
  <si>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</si>
  <si>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</si>
  <si>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</si>
  <si>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</si>
  <si>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</si>
  <si>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</si>
  <si>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</si>
  <si>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</si>
  <si>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</si>
  <si>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</si>
  <si>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</si>
  <si>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</si>
  <si>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</si>
  <si>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</si>
  <si>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</si>
  <si>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</si>
  <si>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</si>
  <si>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</si>
  <si>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</si>
  <si>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</si>
  <si>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</si>
  <si>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</si>
  <si>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</si>
  <si>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</si>
  <si>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</si>
  <si>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</si>
  <si>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</si>
  <si>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</si>
  <si>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</si>
  <si>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</si>
  <si>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</si>
  <si>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</si>
  <si>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</si>
  <si>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</si>
  <si>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</si>
  <si>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</si>
  <si>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</si>
  <si>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</si>
  <si>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</si>
  <si>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</si>
  <si>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</si>
  <si>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</si>
  <si>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</si>
  <si>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</si>
  <si>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</si>
  <si>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</si>
  <si>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</si>
  <si>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</si>
  <si>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</si>
  <si>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</si>
  <si>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</si>
  <si>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</si>
  <si>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</si>
  <si>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</si>
  <si>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</si>
  <si>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</si>
  <si>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</si>
  <si>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</si>
  <si>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</si>
  <si>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</si>
  <si>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</si>
  <si>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</si>
  <si>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</si>
  <si>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</si>
  <si>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</si>
  <si>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</si>
  <si>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</si>
  <si>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</si>
  <si>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</si>
  <si>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</si>
  <si>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</si>
  <si>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</si>
  <si>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</si>
  <si>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</si>
  <si>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</si>
  <si>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</si>
  <si>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</si>
  <si>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</si>
  <si>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</si>
  <si>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</si>
  <si>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</si>
  <si>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</si>
  <si>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</si>
  <si>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</si>
  <si>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</si>
  <si>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</si>
  <si>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</si>
  <si>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</si>
  <si>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</si>
  <si>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</si>
  <si>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</si>
  <si>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</si>
  <si>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</si>
  <si>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</si>
  <si>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</si>
  <si>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</si>
  <si>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</si>
  <si>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</si>
  <si>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</si>
  <si>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</si>
  <si>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</si>
  <si>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</si>
  <si>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</si>
  <si>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</si>
  <si>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</si>
  <si>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</si>
  <si>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</si>
  <si>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</si>
  <si>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</si>
  <si>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</si>
  <si>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</si>
  <si>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</si>
  <si>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</si>
  <si>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</si>
  <si>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</si>
  <si>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</si>
  <si>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</si>
  <si>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</si>
  <si>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</si>
  <si>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</si>
  <si>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</si>
  <si>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</si>
  <si>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</si>
  <si>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</si>
  <si>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</si>
  <si>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</si>
  <si>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</si>
  <si>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</si>
  <si>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</si>
  <si>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</si>
  <si>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</si>
  <si>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</si>
  <si>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</si>
  <si>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</si>
  <si>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</si>
  <si>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</si>
  <si>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</si>
  <si>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</si>
  <si>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</si>
  <si>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</si>
  <si>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</si>
  <si>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</si>
  <si>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</si>
  <si>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</si>
  <si>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</si>
  <si>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</si>
  <si>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</si>
  <si>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</si>
  <si>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</si>
  <si>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</si>
  <si>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</si>
  <si>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</si>
  <si>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</si>
  <si>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</si>
  <si>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</si>
  <si>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</si>
  <si>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</si>
  <si>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</si>
  <si>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</si>
  <si>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</si>
  <si>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</si>
  <si>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</si>
  <si>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</si>
  <si>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</si>
  <si>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</si>
  <si>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</si>
  <si>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</si>
  <si>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</si>
  <si>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</si>
  <si>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</si>
  <si>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</si>
  <si>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</si>
  <si>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</si>
  <si>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</si>
  <si>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</si>
  <si>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</si>
  <si>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</si>
  <si>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</si>
  <si>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</si>
  <si>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</si>
  <si>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</si>
  <si>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</si>
  <si>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</si>
  <si>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</si>
  <si>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</si>
  <si>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</si>
  <si>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</si>
  <si>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</si>
  <si>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</si>
  <si>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</si>
  <si>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</si>
  <si>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</si>
  <si>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</si>
  <si>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</si>
  <si>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</si>
  <si>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</si>
  <si>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</si>
  <si>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</si>
  <si>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</si>
  <si>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</si>
  <si>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</si>
  <si>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</si>
  <si>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</si>
  <si>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</si>
  <si>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</si>
  <si>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</si>
  <si>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</si>
  <si>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</si>
  <si>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</si>
  <si>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</si>
  <si>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</si>
  <si>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</si>
  <si>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</si>
  <si>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</si>
  <si>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</si>
  <si>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</si>
  <si>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</si>
  <si>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</si>
  <si>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</si>
  <si>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</si>
  <si>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</si>
  <si>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</si>
  <si>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</si>
  <si>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</si>
  <si>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</si>
  <si>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</si>
  <si>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</si>
  <si>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</si>
  <si>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</si>
  <si>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</si>
  <si>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</si>
  <si>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</si>
  <si>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</si>
  <si>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</si>
  <si>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</si>
  <si>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</si>
  <si>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</si>
  <si>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</si>
  <si>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</si>
  <si>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</si>
  <si>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</si>
  <si>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</si>
  <si>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</si>
  <si>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</si>
  <si>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</si>
  <si>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</si>
  <si>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</si>
  <si>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</si>
  <si>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</si>
  <si>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</si>
  <si>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</si>
  <si>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</si>
  <si>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</si>
  <si>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</si>
  <si>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</si>
  <si>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</si>
  <si>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</si>
  <si>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</si>
  <si>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</si>
  <si>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</si>
  <si>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</si>
  <si>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</si>
  <si>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</si>
  <si>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</si>
  <si>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</si>
  <si>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</si>
  <si>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</si>
  <si>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</si>
  <si>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</si>
  <si>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</si>
  <si>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</si>
  <si>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</si>
  <si>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</si>
  <si>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</si>
  <si>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</si>
  <si>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</si>
  <si>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</si>
  <si>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</si>
  <si>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</si>
  <si>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</si>
  <si>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</si>
  <si>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</si>
  <si>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</si>
  <si>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</si>
  <si>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</si>
  <si>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</si>
  <si>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</si>
  <si>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</si>
  <si>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</si>
  <si>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</si>
  <si>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</si>
  <si>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</si>
  <si>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</si>
  <si>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</si>
  <si>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</si>
  <si>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</si>
  <si>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</si>
  <si>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</si>
  <si>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</si>
  <si>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</si>
  <si>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</si>
  <si>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</si>
  <si>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</si>
  <si>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</si>
  <si>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</si>
  <si>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</si>
  <si>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</si>
  <si>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</si>
  <si>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</si>
  <si>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</si>
  <si>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</si>
  <si>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</si>
  <si>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</si>
  <si>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</si>
  <si>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</si>
  <si>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</si>
  <si>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</si>
  <si>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</si>
  <si>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</si>
  <si>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</si>
  <si>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</si>
  <si>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</si>
  <si>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</si>
  <si>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</si>
  <si>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</si>
  <si>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</si>
  <si>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</si>
  <si>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</si>
  <si>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</si>
  <si>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</si>
  <si>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</si>
  <si>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</si>
  <si>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</si>
  <si>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</si>
  <si>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</si>
  <si>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</si>
  <si>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</si>
  <si>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</si>
  <si>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</si>
  <si>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</si>
  <si>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</si>
  <si>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</si>
  <si>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</si>
  <si>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</si>
  <si>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</si>
  <si>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</si>
  <si>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</si>
  <si>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</si>
  <si>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</si>
  <si>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</si>
  <si>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</si>
  <si>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</si>
  <si>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</si>
  <si>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</si>
  <si>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</si>
  <si>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</si>
  <si>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</si>
  <si>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</si>
  <si>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</si>
  <si>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</si>
  <si>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</si>
  <si>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</si>
  <si>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</si>
  <si>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</si>
  <si>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</si>
  <si>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</si>
  <si>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</si>
  <si>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</si>
  <si>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</si>
  <si>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</si>
  <si>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</si>
  <si>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</si>
  <si>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</si>
  <si>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</si>
  <si>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</si>
  <si>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</si>
  <si>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</si>
  <si>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</si>
  <si>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</si>
  <si>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</si>
  <si>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</si>
  <si>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</si>
  <si>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</si>
  <si>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</si>
  <si>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</si>
  <si>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</si>
  <si>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</si>
  <si>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</si>
  <si>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</si>
  <si>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</si>
  <si>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</si>
  <si>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</si>
  <si>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</si>
  <si>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</si>
  <si>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</si>
  <si>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</si>
  <si>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</si>
  <si>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</si>
  <si>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</si>
  <si>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</si>
  <si>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</si>
  <si>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</si>
  <si>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</si>
  <si>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</si>
  <si>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</si>
  <si>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</si>
  <si>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</si>
  <si>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</si>
  <si>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</si>
  <si>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</si>
  <si>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</si>
  <si>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</si>
  <si>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</si>
  <si>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</si>
  <si>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</si>
  <si>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</si>
  <si>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</si>
  <si>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</si>
  <si>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</si>
  <si>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</si>
  <si>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</si>
  <si>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</si>
  <si>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</si>
  <si>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</si>
  <si>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</si>
  <si>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</si>
  <si>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</si>
  <si>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</si>
  <si>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</si>
  <si>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</si>
  <si>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</si>
  <si>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</si>
  <si>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</si>
  <si>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</si>
  <si>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</si>
  <si>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</si>
  <si>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</si>
  <si>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</si>
  <si>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</si>
  <si>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</si>
  <si>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</si>
  <si>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</si>
  <si>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</si>
  <si>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</si>
  <si>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</si>
  <si>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</si>
  <si>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</si>
  <si>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</si>
  <si>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</si>
  <si>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</si>
  <si>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</si>
  <si>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</si>
  <si>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</si>
  <si>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</si>
  <si>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</si>
  <si>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</si>
  <si>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</si>
  <si>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</si>
  <si>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</si>
  <si>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</si>
  <si>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</si>
  <si>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</si>
  <si>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</si>
  <si>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</si>
  <si>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</si>
  <si>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</si>
  <si>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</si>
  <si>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</si>
  <si>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</si>
  <si>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</si>
  <si>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</si>
  <si>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</si>
  <si>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</si>
  <si>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</si>
  <si>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</si>
  <si>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</si>
  <si>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</si>
  <si>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</si>
  <si>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</si>
  <si>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</si>
  <si>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</si>
  <si>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</si>
  <si>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</si>
  <si>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</si>
  <si>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</si>
  <si>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</si>
  <si>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</si>
  <si>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</si>
  <si>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</si>
  <si>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</si>
  <si>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</si>
  <si>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</si>
  <si>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</si>
  <si>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</si>
  <si>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</si>
  <si>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</si>
  <si>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</si>
  <si>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</si>
  <si>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</si>
  <si>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</si>
  <si>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</si>
  <si>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</si>
  <si>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</si>
  <si>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</si>
  <si>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</si>
  <si>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</si>
  <si>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</si>
  <si>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</si>
  <si>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</si>
  <si>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</si>
  <si>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</si>
  <si>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</si>
  <si>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</si>
  <si>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</si>
  <si>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</si>
  <si>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</si>
  <si>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</si>
  <si>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</si>
  <si>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</si>
  <si>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</si>
  <si>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</si>
  <si>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</si>
  <si>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</si>
  <si>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</si>
  <si>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</si>
  <si>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</si>
  <si>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</si>
  <si>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</si>
  <si>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</si>
  <si>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</si>
  <si>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</si>
  <si>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</si>
  <si>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</si>
  <si>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</si>
  <si>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</si>
  <si>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</si>
  <si>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</si>
  <si>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</si>
  <si>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</si>
  <si>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</si>
  <si>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</si>
  <si>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</si>
  <si>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</si>
  <si>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</si>
  <si>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</si>
  <si>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</si>
  <si>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</si>
  <si>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</si>
  <si>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</si>
  <si>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</si>
  <si>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</si>
  <si>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</si>
  <si>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</si>
  <si>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</si>
  <si>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</si>
  <si>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</si>
  <si>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</si>
  <si>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</si>
  <si>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</si>
  <si>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</si>
  <si>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</si>
  <si>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</si>
  <si>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</si>
  <si>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</si>
  <si>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</si>
  <si>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</si>
  <si>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</si>
  <si>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</si>
  <si>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</si>
  <si>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</si>
  <si>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</si>
  <si>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</si>
  <si>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</si>
  <si>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</si>
  <si>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</si>
  <si>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</si>
  <si>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</si>
  <si>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</si>
  <si>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</si>
  <si>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</si>
  <si>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</si>
  <si>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</si>
  <si>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</si>
  <si>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</si>
  <si>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</si>
  <si>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</si>
  <si>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</si>
  <si>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</si>
  <si>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</si>
  <si>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</si>
  <si>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</si>
  <si>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</si>
  <si>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</si>
  <si>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</si>
  <si>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</si>
  <si>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</si>
  <si>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</si>
  <si>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</si>
  <si>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</si>
  <si>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</si>
  <si>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</si>
  <si>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</si>
  <si>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</si>
  <si>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</si>
  <si>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</si>
  <si>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</si>
  <si>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</si>
  <si>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</si>
  <si>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</si>
  <si>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</si>
  <si>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</si>
  <si>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</si>
  <si>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</si>
  <si>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</si>
  <si>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</si>
  <si>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</si>
  <si>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</si>
  <si>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</si>
  <si>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</si>
  <si>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</si>
  <si>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</si>
  <si>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</si>
  <si>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</si>
  <si>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</si>
  <si>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</si>
  <si>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</si>
  <si>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</si>
  <si>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</si>
  <si>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</si>
  <si>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</si>
  <si>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</si>
  <si>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</si>
  <si>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</si>
  <si>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</si>
  <si>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</si>
  <si>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</si>
  <si>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</si>
  <si>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</si>
  <si>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</si>
  <si>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</si>
  <si>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</si>
  <si>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</si>
  <si>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</si>
  <si>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</si>
  <si>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</si>
  <si>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</si>
  <si>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</si>
  <si>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</si>
  <si>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</si>
  <si>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</si>
  <si>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</si>
  <si>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</si>
  <si>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</si>
  <si>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</si>
  <si>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</si>
  <si>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</si>
  <si>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</si>
  <si>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</si>
  <si>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</si>
  <si>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</si>
  <si>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</si>
  <si>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</si>
  <si>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</si>
  <si>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</si>
  <si>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</si>
  <si>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</si>
  <si>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</si>
  <si>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</si>
  <si>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</si>
  <si>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</si>
  <si>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</si>
  <si>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</si>
  <si>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</si>
  <si>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</si>
  <si>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</si>
  <si>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</si>
  <si>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</si>
  <si>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</si>
  <si>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</si>
  <si>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</si>
  <si>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</si>
  <si>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</si>
  <si>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</si>
  <si>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</si>
  <si>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</si>
  <si>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</si>
  <si>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</si>
  <si>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</si>
  <si>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</si>
  <si>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</si>
  <si>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</si>
  <si>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</si>
  <si>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</si>
  <si>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</si>
  <si>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</si>
  <si>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</si>
  <si>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</si>
  <si>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</si>
  <si>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</si>
  <si>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</si>
  <si>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</si>
  <si>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</si>
  <si>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</si>
  <si>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</si>
  <si>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</si>
  <si>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</si>
  <si>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</si>
  <si>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</si>
  <si>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</si>
  <si>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</si>
  <si>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</si>
  <si>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</si>
  <si>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</si>
  <si>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</si>
  <si>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</si>
  <si>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</si>
  <si>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</si>
  <si>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</si>
  <si>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</si>
  <si>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</si>
  <si>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</si>
  <si>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</si>
  <si>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</si>
  <si>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</si>
  <si>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</si>
  <si>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</si>
  <si>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</si>
  <si>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</si>
  <si>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</si>
  <si>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</si>
  <si>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</si>
  <si>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</si>
  <si>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</si>
  <si>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</si>
  <si>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</si>
  <si>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</si>
  <si>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</si>
  <si>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</si>
  <si>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</si>
  <si>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</si>
  <si>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</si>
  <si>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</si>
  <si>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</si>
  <si>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</si>
  <si>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</si>
  <si>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</si>
  <si>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</si>
  <si>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</si>
  <si>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</si>
  <si>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</si>
  <si>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</si>
  <si>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</si>
  <si>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</si>
  <si>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</si>
  <si>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</si>
  <si>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</si>
  <si>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</si>
  <si>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</si>
  <si>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</si>
  <si>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</si>
  <si>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</si>
  <si>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</si>
  <si>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</si>
  <si>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</si>
  <si>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</si>
  <si>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</si>
  <si>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</si>
  <si>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</si>
  <si>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</si>
  <si>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</si>
  <si>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</si>
  <si>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</si>
  <si>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</si>
  <si>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</si>
  <si>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</si>
  <si>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</si>
  <si>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</si>
  <si>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</si>
  <si>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</si>
  <si>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</si>
  <si>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</si>
  <si>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</si>
  <si>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</si>
  <si>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</si>
  <si>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</si>
  <si>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</si>
  <si>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</si>
  <si>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</si>
  <si>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</si>
  <si>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</si>
  <si>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</si>
  <si>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</si>
  <si>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</si>
  <si>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</si>
  <si>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</si>
  <si>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</si>
  <si>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</si>
  <si>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</si>
  <si>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</si>
  <si>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</si>
  <si>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</si>
  <si>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</si>
  <si>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</si>
  <si>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</si>
  <si>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</si>
  <si>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</si>
  <si>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</si>
  <si>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</si>
  <si>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</si>
  <si>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</si>
  <si>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</si>
  <si>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</si>
  <si>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</si>
  <si>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</si>
  <si>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</si>
  <si>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</si>
  <si>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</si>
  <si>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</si>
  <si>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</si>
  <si>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</si>
  <si>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</si>
  <si>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</si>
  <si>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</si>
  <si>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</si>
  <si>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</si>
  <si>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</si>
  <si>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</si>
  <si>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</si>
  <si>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</si>
  <si>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</si>
  <si>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</si>
  <si>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</si>
  <si>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</si>
  <si>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</si>
  <si>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</si>
  <si>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</si>
  <si>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</si>
  <si>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</si>
  <si>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</si>
  <si>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</si>
  <si>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</si>
  <si>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</si>
  <si>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</si>
  <si>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</si>
  <si>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</si>
  <si>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</si>
  <si>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</si>
  <si>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</si>
  <si>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</si>
  <si>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</si>
  <si>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</si>
  <si>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</si>
  <si>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</si>
  <si>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</si>
  <si>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</si>
  <si>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</si>
  <si>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</si>
  <si>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</si>
  <si>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</si>
  <si>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</si>
  <si>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</si>
  <si>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</si>
  <si>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</si>
  <si>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</si>
  <si>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</si>
  <si>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</si>
  <si>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</si>
  <si>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</si>
  <si>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</si>
  <si>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</si>
  <si>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</si>
  <si>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</si>
  <si>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</si>
  <si>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</si>
  <si>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</si>
  <si>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</si>
  <si>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</si>
  <si>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</si>
  <si>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</si>
  <si>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</si>
  <si>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</si>
  <si>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</si>
  <si>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</si>
  <si>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</si>
  <si>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</si>
  <si>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</si>
  <si>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</si>
  <si>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</si>
  <si>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</si>
  <si>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</si>
  <si>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</si>
  <si>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</si>
  <si>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</si>
  <si>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</si>
  <si>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</si>
  <si>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</si>
  <si>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</si>
  <si>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</si>
  <si>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</si>
  <si>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</si>
  <si>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</si>
  <si>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</si>
  <si>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</si>
  <si>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</si>
  <si>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</si>
  <si>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</si>
  <si>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</si>
  <si>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</si>
  <si>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</si>
  <si>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</si>
  <si>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</si>
  <si>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</si>
  <si>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</si>
  <si>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</si>
  <si>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</si>
  <si>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</si>
  <si>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</si>
  <si>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</si>
  <si>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</si>
  <si>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</si>
  <si>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</si>
  <si>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</si>
  <si>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</si>
  <si>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</si>
  <si>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</si>
  <si>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</si>
  <si>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</si>
  <si>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</si>
  <si>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</si>
  <si>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</si>
  <si>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</si>
  <si>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</si>
  <si>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</si>
  <si>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</si>
  <si>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</si>
  <si>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</si>
  <si>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</si>
  <si>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</si>
  <si>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</si>
  <si>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</si>
  <si>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</si>
  <si>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</si>
  <si>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</si>
  <si>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</si>
  <si>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</si>
  <si>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</si>
  <si>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</si>
  <si>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</si>
  <si>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</si>
  <si>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</si>
  <si>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</si>
  <si>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</si>
  <si>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</si>
  <si>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</si>
  <si>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</si>
  <si>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</si>
  <si>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</si>
  <si>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</si>
  <si>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</si>
  <si>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</si>
  <si>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</si>
  <si>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</si>
  <si>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</si>
  <si>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</si>
  <si>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</si>
  <si>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</si>
  <si>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</si>
  <si>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</si>
  <si>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</si>
  <si>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</si>
  <si>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</si>
  <si>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</si>
  <si>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</si>
  <si>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</si>
  <si>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</si>
  <si>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</si>
  <si>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</si>
  <si>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</si>
  <si>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</si>
  <si>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</si>
  <si>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</si>
  <si>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</si>
  <si>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</si>
  <si>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</si>
  <si>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</si>
  <si>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</si>
  <si>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</si>
  <si>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</si>
  <si>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</si>
  <si>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</si>
  <si>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</si>
  <si>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</si>
  <si>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</si>
  <si>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</si>
  <si>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</si>
  <si>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</si>
  <si>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</si>
  <si>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</si>
  <si>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</si>
  <si>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</si>
  <si>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</si>
  <si>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</si>
  <si>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</si>
  <si>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</si>
  <si>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</si>
  <si>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</si>
  <si>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</si>
  <si>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</si>
  <si>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</si>
  <si>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</si>
  <si>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</si>
  <si>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</si>
  <si>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</si>
  <si>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</si>
  <si>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</si>
  <si>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</si>
  <si>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</si>
  <si>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</si>
  <si>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</si>
  <si>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</si>
  <si>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</si>
  <si>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</si>
  <si>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</si>
  <si>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</si>
  <si>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</si>
  <si>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</si>
  <si>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</si>
  <si>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</si>
  <si>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</si>
  <si>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</si>
  <si>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</si>
  <si>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</si>
  <si>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</si>
  <si>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</si>
  <si>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</si>
  <si>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</si>
  <si>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</si>
  <si>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</si>
  <si>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</si>
  <si>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</si>
  <si>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</si>
  <si>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</si>
  <si>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</si>
  <si>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</si>
  <si>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</si>
  <si>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</si>
  <si>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</si>
  <si>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</si>
  <si>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</si>
  <si>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</si>
  <si>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</si>
  <si>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</si>
  <si>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</si>
  <si>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</si>
  <si>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</si>
  <si>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</si>
  <si>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</si>
  <si>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</si>
  <si>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</si>
  <si>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</si>
  <si>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</si>
  <si>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</si>
  <si>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</si>
  <si>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</si>
  <si>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</si>
  <si>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</si>
  <si>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</si>
  <si>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</si>
  <si>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</si>
  <si>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</si>
  <si>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</si>
  <si>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</si>
  <si>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</si>
  <si>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</si>
  <si>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</si>
  <si>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</si>
  <si>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</si>
  <si>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</si>
  <si>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</si>
  <si>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</si>
  <si>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</si>
  <si>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</si>
  <si>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</si>
  <si>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</si>
  <si>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</si>
  <si>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</si>
  <si>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</si>
  <si>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</si>
  <si>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</si>
  <si>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</si>
  <si>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</si>
  <si>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</si>
  <si>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</si>
  <si>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</si>
  <si>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</si>
  <si>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</si>
  <si>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</si>
  <si>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</si>
  <si>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</si>
  <si>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</si>
  <si>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</si>
  <si>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</si>
  <si>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</si>
  <si>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</si>
  <si>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</si>
  <si>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</si>
  <si>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</si>
  <si>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</si>
  <si>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</si>
  <si>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</si>
  <si>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</si>
  <si>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</si>
  <si>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</si>
  <si>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</si>
  <si>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</si>
  <si>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</si>
  <si>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</si>
  <si>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</si>
  <si>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</si>
  <si>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</si>
  <si>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</si>
  <si>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</si>
  <si>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</si>
  <si>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</si>
  <si>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</si>
  <si>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</si>
  <si>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</si>
  <si>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</si>
  <si>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</si>
  <si>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</si>
  <si>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</si>
  <si>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</si>
  <si>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</si>
  <si>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</si>
  <si>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</si>
  <si>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</si>
  <si>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</si>
  <si>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</si>
  <si>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</si>
  <si>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</si>
  <si>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</si>
  <si>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</si>
  <si>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</si>
  <si>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</si>
  <si>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</si>
  <si>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</si>
  <si>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</si>
  <si>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</si>
  <si>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</si>
  <si>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</si>
  <si>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</si>
  <si>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</si>
  <si>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</si>
  <si>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</si>
  <si>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</si>
  <si>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</si>
  <si>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</si>
  <si>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</si>
  <si>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</si>
  <si>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</si>
  <si>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</si>
  <si>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</si>
  <si>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</si>
  <si>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</si>
  <si>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</si>
  <si>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</si>
  <si>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</si>
  <si>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</si>
  <si>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</si>
  <si>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</si>
  <si>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</si>
  <si>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</si>
  <si>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</si>
  <si>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</si>
  <si>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</si>
  <si>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</si>
  <si>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</si>
  <si>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</si>
  <si>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</si>
  <si>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</si>
  <si>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</si>
  <si>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</si>
  <si>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</si>
  <si>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</si>
  <si>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</si>
  <si>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</si>
  <si>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</si>
  <si>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</si>
  <si>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</si>
  <si>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</si>
  <si>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</si>
  <si>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</si>
  <si>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</si>
  <si>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</si>
  <si>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</si>
  <si>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</si>
  <si>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</si>
  <si>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</si>
  <si>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</si>
  <si>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</si>
  <si>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</si>
  <si>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</si>
  <si>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</si>
  <si>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</si>
  <si>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</si>
  <si>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</si>
  <si>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</si>
  <si>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</si>
  <si>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</si>
  <si>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</si>
  <si>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</si>
  <si>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</si>
  <si>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</si>
  <si>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</si>
  <si>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</si>
  <si>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</si>
  <si>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</si>
  <si>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</si>
  <si>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</si>
  <si>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</si>
  <si>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</si>
  <si>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</si>
  <si>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</si>
  <si>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</si>
  <si>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</si>
  <si>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</si>
  <si>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</si>
  <si>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</si>
  <si>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</si>
  <si>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</si>
  <si>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</si>
  <si>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</si>
  <si>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</si>
  <si>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</si>
  <si>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</si>
  <si>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</si>
  <si>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</si>
  <si>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</si>
  <si>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</si>
  <si>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</si>
  <si>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</si>
  <si>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</si>
  <si>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</si>
  <si>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</si>
  <si>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</si>
  <si>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</si>
  <si>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</si>
  <si>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</si>
  <si>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</si>
  <si>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</si>
  <si>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</si>
  <si>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</si>
  <si>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</si>
  <si>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</si>
  <si>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</si>
  <si>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</si>
  <si>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</si>
  <si>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</si>
  <si>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</si>
  <si>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</si>
  <si>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</si>
  <si>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</si>
  <si>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</si>
  <si>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</si>
  <si>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</si>
  <si>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</si>
  <si>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</si>
  <si>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</si>
  <si>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</si>
  <si>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</si>
  <si>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</si>
  <si>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</si>
  <si>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</si>
  <si>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</si>
  <si>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</si>
  <si>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</si>
  <si>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</si>
  <si>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</si>
  <si>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</si>
  <si>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</si>
  <si>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</si>
  <si>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</si>
  <si>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</si>
  <si>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</si>
  <si>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</si>
  <si>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</si>
  <si>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</si>
  <si>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</si>
  <si>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</si>
  <si>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</si>
  <si>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</si>
  <si>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</si>
  <si>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</si>
  <si>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</si>
  <si>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</si>
  <si>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</si>
  <si>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</si>
  <si>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</si>
  <si>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</si>
  <si>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</si>
  <si>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</si>
  <si>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</si>
  <si>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</si>
  <si>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</si>
  <si>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</si>
  <si>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</si>
  <si>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</si>
  <si>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</si>
  <si>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</si>
  <si>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</si>
  <si>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</si>
  <si>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</si>
  <si>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</si>
  <si>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</si>
  <si>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</si>
  <si>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</si>
  <si>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</si>
  <si>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</si>
  <si>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</si>
  <si>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</si>
  <si>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</si>
  <si>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</si>
  <si>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</si>
  <si>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</si>
  <si>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</si>
  <si>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</si>
  <si>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</si>
  <si>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</si>
  <si>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</si>
  <si>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</si>
  <si>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</si>
  <si>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</si>
  <si>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</si>
  <si>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</si>
  <si>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</si>
  <si>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</si>
  <si>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</si>
  <si>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</si>
  <si>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</si>
  <si>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</si>
  <si>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</si>
  <si>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</si>
  <si>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</si>
  <si>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</si>
  <si>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</si>
  <si>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</si>
  <si>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</si>
  <si>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</si>
  <si>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</si>
  <si>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</si>
  <si>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</si>
  <si>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</si>
  <si>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</si>
  <si>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</si>
  <si>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</si>
  <si>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</si>
  <si>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</si>
  <si>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</si>
  <si>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</si>
  <si>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</si>
  <si>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</si>
  <si>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</si>
  <si>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</si>
  <si>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</si>
  <si>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</si>
  <si>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</si>
  <si>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</si>
  <si>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</si>
  <si>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</si>
  <si>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</si>
  <si>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</si>
  <si>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</si>
  <si>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</si>
  <si>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</si>
  <si>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</si>
  <si>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</si>
  <si>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</si>
  <si>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</si>
  <si>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</si>
  <si>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</si>
  <si>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</si>
  <si>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</si>
  <si>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</si>
  <si>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</si>
  <si>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</si>
  <si>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</si>
  <si>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</si>
  <si>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</si>
  <si>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</si>
  <si>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</si>
  <si>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</si>
  <si>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</si>
  <si>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</si>
  <si>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</si>
  <si>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</si>
  <si>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</si>
  <si>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</si>
  <si>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</si>
  <si>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</si>
  <si>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</si>
  <si>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</si>
  <si>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</si>
  <si>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</si>
  <si>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</si>
  <si>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</si>
  <si>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</si>
  <si>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</si>
  <si>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</si>
  <si>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</si>
  <si>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</si>
  <si>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</si>
  <si>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</si>
  <si>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</si>
  <si>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</si>
  <si>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</si>
  <si>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</si>
  <si>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</si>
  <si>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</si>
  <si>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</si>
  <si>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</si>
  <si>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</si>
  <si>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</si>
  <si>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</si>
  <si>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</si>
  <si>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</si>
  <si>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</si>
  <si>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</si>
  <si>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</si>
  <si>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</si>
  <si>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</si>
  <si>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</si>
  <si>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</si>
  <si>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</si>
  <si>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</si>
  <si>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</si>
  <si>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</si>
  <si>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</si>
  <si>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</si>
  <si>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</si>
  <si>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</si>
  <si>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</si>
  <si>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</si>
  <si>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</si>
  <si>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</si>
  <si>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</si>
  <si>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</si>
  <si>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</si>
  <si>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</si>
  <si>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</si>
  <si>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</si>
  <si>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</si>
  <si>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</si>
  <si>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</si>
  <si>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</si>
  <si>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</si>
  <si>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</si>
  <si>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</si>
  <si>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</si>
  <si>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</si>
  <si>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</si>
  <si>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</si>
  <si>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</si>
  <si>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</si>
  <si>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</si>
  <si>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</si>
  <si>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</si>
  <si>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</si>
  <si>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</si>
  <si>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</si>
  <si>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</si>
  <si>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</si>
  <si>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</si>
  <si>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</si>
  <si>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</si>
  <si>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</si>
  <si>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</si>
  <si>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</si>
  <si>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</si>
  <si>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</si>
  <si>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</si>
  <si>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</si>
  <si>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</si>
  <si>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</si>
  <si>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</si>
  <si>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</si>
  <si>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</si>
  <si>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</si>
  <si>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</si>
  <si>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</si>
  <si>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</si>
  <si>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</si>
  <si>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</si>
  <si>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</si>
  <si>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</si>
  <si>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</si>
  <si>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</si>
  <si>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</si>
  <si>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</si>
  <si>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</si>
  <si>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</si>
  <si>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</si>
  <si>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</si>
  <si>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</si>
  <si>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</si>
  <si>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</si>
  <si>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</si>
  <si>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</si>
  <si>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</si>
  <si>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</si>
  <si>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</si>
  <si>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</si>
  <si>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</si>
  <si>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</si>
  <si>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</si>
  <si>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</si>
  <si>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</si>
  <si>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</si>
  <si>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</si>
  <si>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</si>
  <si>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</si>
  <si>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</si>
  <si>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</si>
  <si>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</si>
  <si>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</si>
  <si>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</si>
  <si>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</si>
  <si>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</si>
  <si>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</si>
  <si>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</si>
  <si>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</si>
  <si>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</si>
  <si>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</si>
  <si>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</si>
  <si>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</si>
  <si>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</si>
  <si>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</si>
  <si>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</si>
  <si>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</si>
  <si>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</si>
  <si>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</si>
  <si>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</si>
  <si>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</si>
  <si>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</si>
  <si>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</si>
  <si>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</si>
  <si>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</si>
  <si>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</si>
  <si>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</si>
  <si>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</si>
  <si>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</si>
  <si>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</si>
  <si>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</si>
  <si>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</si>
  <si>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</si>
  <si>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</si>
  <si>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</si>
  <si>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</si>
  <si>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</si>
  <si>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</si>
  <si>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</si>
  <si>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</si>
  <si>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</si>
  <si>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</si>
  <si>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</si>
  <si>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</si>
  <si>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</si>
  <si>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</si>
  <si>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</si>
  <si>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</si>
  <si>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</si>
  <si>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</si>
  <si>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</si>
  <si>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</si>
  <si>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</si>
  <si>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</si>
  <si>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</si>
  <si>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</si>
  <si>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</si>
  <si>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</si>
  <si>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</si>
  <si>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</si>
  <si>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</si>
  <si>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</si>
  <si>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</si>
  <si>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</si>
  <si>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</si>
  <si>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</si>
  <si>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</si>
  <si>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</si>
  <si>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</si>
  <si>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</si>
  <si>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</si>
  <si>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</si>
  <si>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</si>
  <si>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</si>
  <si>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</si>
  <si>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</si>
  <si>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</si>
  <si>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</si>
  <si>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</si>
  <si>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</si>
  <si>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</si>
  <si>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</si>
  <si>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</si>
  <si>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</si>
  <si>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</si>
  <si>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</si>
  <si>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</si>
  <si>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</si>
  <si>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</si>
  <si>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</si>
  <si>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</si>
  <si>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</si>
  <si>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</si>
  <si>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</si>
  <si>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</si>
  <si>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</si>
  <si>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</si>
  <si>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</si>
  <si>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</si>
  <si>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</si>
  <si>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</si>
  <si>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</si>
  <si>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</si>
  <si>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</si>
  <si>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</si>
  <si>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</si>
  <si>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</si>
  <si>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</si>
  <si>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</si>
  <si>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</si>
  <si>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</si>
  <si>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</si>
  <si>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</si>
  <si>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</si>
  <si>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</si>
  <si>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</si>
  <si>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</si>
  <si>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</si>
  <si>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</si>
  <si>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</si>
  <si>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</si>
  <si>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</si>
  <si>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</si>
  <si>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</si>
  <si>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</si>
  <si>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</si>
  <si>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</si>
  <si>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</si>
  <si>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</si>
  <si>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</si>
  <si>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</si>
  <si>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</si>
  <si>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</si>
  <si>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</si>
  <si>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</si>
  <si>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</si>
  <si>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</si>
  <si>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</si>
  <si>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</si>
  <si>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</si>
  <si>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</si>
  <si>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</si>
  <si>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</si>
  <si>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</si>
  <si>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</si>
  <si>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</si>
  <si>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</si>
  <si>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</si>
  <si>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</si>
  <si>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</si>
  <si>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</si>
  <si>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</si>
  <si>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</si>
  <si>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</si>
  <si>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</si>
  <si>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</si>
  <si>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</si>
  <si>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</si>
  <si>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</si>
  <si>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</si>
  <si>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</si>
  <si>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</si>
  <si>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</si>
  <si>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</si>
  <si>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</si>
  <si>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</si>
  <si>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</si>
  <si>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</si>
  <si>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</si>
  <si>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</si>
  <si>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</si>
  <si>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</si>
  <si>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</si>
  <si>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</si>
  <si>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</si>
  <si>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</si>
  <si>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</si>
  <si>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</si>
  <si>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</si>
  <si>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</si>
  <si>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</si>
  <si>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</si>
  <si>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</si>
  <si>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</si>
  <si>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</si>
  <si>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</si>
  <si>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</si>
  <si>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</si>
  <si>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</si>
  <si>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</si>
  <si>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</si>
  <si>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</si>
  <si>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</si>
  <si>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</si>
  <si>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</si>
  <si>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</si>
  <si>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</si>
  <si>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</si>
  <si>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</si>
  <si>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</si>
  <si>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</si>
  <si>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</si>
  <si>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</si>
  <si>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</si>
  <si>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</si>
  <si>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</si>
  <si>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</si>
  <si>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</si>
  <si>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</si>
  <si>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</si>
  <si>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</si>
  <si>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</si>
  <si>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</si>
  <si>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</si>
  <si>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</si>
  <si>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</si>
  <si>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</si>
  <si>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</si>
  <si>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</si>
  <si>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</si>
  <si>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</si>
  <si>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</si>
  <si>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</si>
  <si>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</si>
  <si>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</si>
  <si>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</si>
  <si>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</si>
  <si>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</si>
  <si>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</si>
  <si>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</si>
  <si>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</si>
  <si>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</si>
  <si>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</si>
  <si>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</si>
  <si>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</si>
  <si>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</si>
  <si>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</si>
  <si>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</si>
  <si>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</si>
  <si>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</si>
  <si>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</si>
  <si>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</si>
  <si>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</si>
  <si>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</si>
  <si>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</si>
  <si>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</si>
  <si>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</si>
  <si>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</si>
  <si>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</si>
  <si>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</si>
  <si>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</si>
  <si>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</si>
  <si>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</si>
  <si>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</si>
  <si>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</si>
  <si>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</si>
  <si>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</si>
  <si>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</si>
  <si>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</si>
  <si>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</si>
  <si>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</si>
  <si>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</si>
  <si>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</si>
  <si>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</si>
  <si>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</si>
  <si>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</si>
  <si>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</si>
  <si>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</si>
  <si>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</si>
  <si>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</si>
  <si>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</si>
  <si>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</si>
  <si>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</si>
  <si>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</si>
  <si>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</si>
  <si>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</si>
  <si>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</si>
  <si>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</si>
  <si>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</si>
  <si>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</si>
  <si>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</si>
  <si>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</si>
  <si>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</si>
  <si>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</si>
  <si>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</si>
  <si>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</si>
  <si>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</si>
  <si>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</si>
  <si>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</si>
  <si>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</si>
  <si>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</si>
  <si>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</si>
  <si>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</si>
  <si>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</si>
  <si>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</si>
  <si>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</si>
  <si>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</si>
  <si>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</si>
  <si>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</si>
  <si>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</si>
  <si>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</si>
  <si>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</si>
  <si>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</si>
  <si>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</si>
  <si>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</si>
  <si>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</si>
  <si>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</si>
  <si>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</si>
  <si>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</si>
  <si>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</si>
  <si>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</si>
  <si>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</si>
  <si>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</si>
  <si>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</si>
  <si>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</si>
  <si>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</si>
  <si>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</si>
  <si>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</si>
  <si>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</si>
  <si>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</si>
  <si>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</si>
  <si>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</si>
  <si>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</si>
  <si>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</si>
  <si>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</si>
  <si>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</si>
  <si>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</si>
  <si>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</si>
  <si>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</si>
  <si>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</si>
  <si>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</si>
  <si>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</si>
  <si>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</si>
  <si>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</si>
  <si>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</si>
  <si>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</si>
  <si>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</si>
  <si>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</si>
  <si>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</si>
  <si>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</si>
  <si>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</si>
  <si>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</si>
  <si>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</si>
  <si>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</si>
  <si>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</si>
  <si>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</si>
  <si>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</si>
  <si>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</si>
  <si>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</si>
  <si>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</si>
  <si>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</si>
  <si>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</si>
  <si>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</si>
  <si>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</si>
  <si>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</si>
  <si>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</si>
  <si>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</si>
  <si>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</si>
  <si>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</si>
  <si>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</si>
  <si>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</si>
  <si>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</si>
  <si>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</si>
  <si>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</si>
  <si>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</si>
  <si>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</si>
  <si>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</si>
  <si>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</si>
  <si>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</si>
  <si>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</si>
  <si>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</si>
  <si>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</si>
  <si>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</si>
  <si>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</si>
  <si>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</si>
  <si>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</si>
  <si>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</si>
  <si>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</si>
  <si>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</si>
  <si>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</si>
  <si>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</si>
  <si>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</si>
  <si>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</si>
  <si>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</si>
  <si>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</si>
  <si>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</si>
  <si>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</si>
  <si>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</si>
  <si>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</si>
  <si>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</si>
  <si>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</si>
  <si>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</si>
  <si>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</si>
  <si>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</si>
  <si>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</si>
  <si>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</si>
  <si>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</si>
  <si>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</si>
  <si>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</si>
  <si>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</si>
  <si>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</si>
  <si>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</si>
  <si>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</si>
  <si>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</si>
  <si>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</si>
  <si>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</si>
  <si>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</si>
  <si>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</si>
  <si>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</si>
  <si>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</si>
  <si>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</si>
  <si>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</si>
  <si>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</si>
  <si>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</si>
  <si>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</si>
  <si>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</si>
  <si>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</si>
  <si>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</si>
  <si>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</si>
  <si>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</si>
  <si>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</si>
  <si>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</si>
  <si>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</si>
  <si>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</si>
  <si>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</si>
  <si>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</si>
  <si>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</si>
  <si>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</si>
  <si>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</si>
  <si>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</si>
  <si>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</si>
  <si>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</si>
  <si>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</si>
  <si>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</si>
  <si>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</si>
  <si>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</si>
  <si>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</si>
  <si>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</si>
  <si>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</si>
  <si>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</si>
  <si>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</si>
  <si>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</si>
  <si>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</si>
  <si>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</si>
  <si>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</si>
  <si>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</si>
  <si>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</si>
  <si>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</si>
  <si>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</si>
  <si>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</si>
  <si>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</si>
  <si>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</si>
  <si>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</si>
  <si>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</si>
  <si>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</si>
  <si>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</si>
  <si>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</si>
  <si>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</si>
  <si>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</si>
  <si>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</si>
  <si>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</si>
  <si>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</si>
  <si>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</si>
  <si>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</si>
  <si>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</si>
  <si>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</si>
  <si>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</si>
  <si>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</si>
  <si>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</si>
  <si>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</si>
  <si>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</si>
  <si>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</si>
  <si>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</si>
  <si>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</si>
  <si>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</si>
  <si>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</si>
  <si>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</si>
  <si>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</si>
  <si>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</si>
  <si>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</si>
  <si>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</si>
  <si>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</si>
  <si>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</si>
  <si>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</si>
  <si>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</si>
  <si>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</si>
  <si>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</si>
  <si>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</si>
  <si>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</si>
  <si>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</si>
  <si>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</si>
  <si>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</si>
  <si>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</si>
  <si>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</si>
  <si>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</si>
  <si>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</si>
  <si>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</si>
  <si>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</si>
  <si>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</si>
  <si>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</si>
  <si>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</si>
  <si>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</si>
  <si>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</si>
  <si>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</si>
  <si>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</si>
  <si>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</si>
  <si>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</si>
  <si>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</si>
  <si>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</si>
  <si>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</si>
  <si>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</si>
  <si>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</si>
  <si>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</si>
  <si>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</si>
  <si>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</si>
  <si>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</si>
  <si>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</si>
  <si>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</si>
  <si>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</si>
  <si>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</si>
  <si>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</si>
  <si>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</si>
  <si>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</si>
  <si>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</si>
  <si>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</si>
  <si>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</si>
  <si>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</si>
  <si>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</si>
  <si>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</si>
  <si>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</si>
  <si>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</si>
  <si>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</si>
  <si>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</si>
  <si>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</si>
  <si>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</si>
  <si>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</si>
  <si>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</si>
  <si>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</si>
  <si>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</si>
  <si>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</si>
  <si>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</si>
  <si>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</si>
  <si>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</si>
  <si>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</si>
  <si>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</si>
  <si>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</si>
  <si>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</si>
  <si>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</si>
  <si>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</si>
  <si>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</si>
  <si>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</si>
  <si>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</si>
  <si>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</si>
  <si>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</si>
  <si>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</si>
  <si>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</si>
  <si>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</si>
  <si>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</si>
  <si>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</si>
  <si>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</si>
  <si>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</si>
  <si>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</si>
  <si>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</si>
  <si>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</si>
  <si>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</si>
  <si>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</si>
  <si>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</si>
  <si>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</si>
  <si>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</si>
  <si>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</si>
  <si>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</si>
  <si>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</si>
  <si>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</si>
  <si>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</si>
  <si>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</si>
  <si>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</si>
  <si>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</si>
  <si>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</si>
  <si>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</si>
  <si>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</si>
  <si>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</si>
  <si>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</si>
  <si>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</si>
  <si>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</si>
  <si>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</si>
  <si>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</si>
  <si>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</si>
  <si>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</si>
  <si>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</si>
  <si>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</si>
  <si>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</si>
  <si>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</si>
  <si>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</si>
  <si>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</si>
  <si>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</si>
  <si>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</si>
  <si>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</si>
  <si>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</si>
  <si>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</si>
  <si>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</si>
  <si>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</si>
  <si>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</si>
  <si>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</si>
  <si>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</si>
  <si>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</si>
  <si>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</si>
  <si>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</si>
  <si>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</si>
  <si>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</si>
  <si>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</si>
  <si>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</si>
  <si>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</si>
  <si>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</si>
  <si>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</si>
  <si>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</si>
  <si>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</si>
  <si>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</si>
  <si>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</si>
  <si>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</si>
  <si>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</si>
  <si>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</si>
  <si>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</si>
  <si>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</si>
  <si>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</si>
  <si>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</si>
  <si>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</si>
  <si>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</si>
  <si>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</si>
  <si>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</si>
  <si>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</si>
  <si>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</si>
  <si>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</si>
  <si>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</si>
  <si>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</si>
  <si>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</si>
  <si>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</si>
  <si>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</si>
  <si>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</si>
  <si>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</si>
  <si>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</si>
  <si>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</si>
  <si>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</si>
  <si>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</si>
  <si>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</si>
  <si>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</si>
  <si>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</si>
  <si>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</si>
  <si>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</si>
  <si>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</si>
  <si>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</si>
  <si>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</si>
  <si>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</si>
  <si>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</si>
  <si>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</si>
  <si>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</si>
  <si>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</si>
  <si>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</si>
  <si>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</si>
  <si>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</si>
  <si>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</si>
  <si>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</si>
  <si>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</si>
  <si>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</si>
  <si>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</si>
  <si>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</si>
  <si>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</si>
  <si>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</si>
  <si>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</si>
  <si>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</si>
  <si>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</si>
  <si>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</si>
  <si>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</si>
  <si>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</si>
  <si>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</si>
  <si>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</si>
  <si>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</si>
  <si>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</si>
  <si>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</si>
  <si>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</si>
  <si>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</si>
  <si>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</si>
  <si>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</si>
  <si>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</si>
  <si>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</si>
  <si>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</si>
  <si>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</si>
  <si>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</si>
  <si>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</si>
  <si>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</si>
  <si>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</si>
  <si>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</si>
  <si>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</si>
  <si>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</si>
  <si>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</si>
  <si>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</si>
  <si>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</si>
  <si>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</si>
  <si>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</si>
  <si>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</si>
  <si>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</si>
  <si>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</si>
  <si>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</si>
  <si>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</si>
  <si>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</si>
  <si>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</si>
  <si>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</si>
  <si>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</si>
  <si>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</si>
  <si>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</si>
  <si>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</si>
  <si>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</si>
  <si>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</si>
  <si>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</si>
  <si>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</si>
  <si>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</si>
  <si>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</si>
  <si>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</si>
  <si>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</si>
  <si>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</si>
  <si>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</si>
  <si>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</si>
  <si>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</si>
  <si>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</si>
  <si>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</si>
  <si>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</si>
  <si>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</si>
  <si>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</si>
  <si>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</si>
  <si>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</si>
  <si>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</si>
  <si>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</si>
  <si>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</si>
  <si>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</si>
  <si>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</si>
  <si>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</si>
  <si>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</si>
  <si>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</si>
  <si>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</si>
  <si>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</si>
  <si>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</si>
  <si>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</si>
  <si>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</si>
  <si>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</si>
  <si>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</si>
  <si>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</si>
  <si>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</si>
  <si>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</si>
  <si>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</si>
  <si>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</si>
  <si>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</si>
  <si>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</si>
  <si>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</si>
  <si>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</si>
  <si>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</si>
  <si>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</si>
  <si>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</si>
  <si>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</si>
  <si>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</si>
  <si>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</si>
  <si>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</si>
  <si>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</si>
  <si>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</si>
  <si>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</si>
  <si>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</si>
  <si>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</si>
  <si>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</si>
  <si>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</si>
  <si>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</si>
  <si>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</si>
  <si>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</si>
  <si>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</si>
  <si>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</si>
  <si>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</si>
  <si>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</si>
  <si>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</si>
  <si>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</si>
  <si>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</si>
  <si>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</si>
  <si>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</si>
  <si>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</si>
  <si>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</si>
  <si>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</si>
  <si>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</si>
  <si>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</si>
  <si>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</si>
  <si>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</si>
  <si>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</si>
  <si>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</si>
  <si>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</si>
  <si>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</si>
  <si>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</si>
  <si>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</si>
  <si>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</si>
  <si>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</si>
  <si>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</si>
  <si>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</si>
  <si>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</si>
  <si>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</si>
  <si>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</si>
  <si>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</si>
  <si>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</si>
  <si>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</si>
  <si>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</si>
  <si>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</si>
  <si>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</si>
  <si>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</si>
  <si>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</si>
  <si>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</si>
  <si>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</si>
  <si>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</si>
  <si>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</si>
  <si>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</si>
  <si>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</si>
  <si>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</si>
  <si>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</si>
  <si>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</si>
  <si>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</si>
  <si>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</si>
  <si>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</si>
  <si>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</si>
  <si>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</si>
  <si>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</si>
  <si>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</si>
  <si>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</si>
  <si>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</si>
  <si>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</si>
  <si>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</si>
  <si>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</si>
  <si>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</si>
  <si>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</si>
  <si>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</si>
  <si>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</si>
  <si>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</si>
  <si>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</si>
  <si>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</si>
  <si>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</si>
  <si>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</si>
  <si>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</si>
  <si>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</si>
  <si>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</si>
  <si>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</si>
  <si>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</si>
  <si>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</si>
  <si>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</si>
  <si>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</si>
  <si>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</si>
  <si>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</si>
  <si>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</si>
  <si>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</si>
  <si>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</si>
  <si>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</si>
  <si>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</si>
  <si>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</si>
  <si>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</si>
  <si>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</si>
  <si>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</si>
  <si>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</si>
  <si>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</si>
  <si>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</si>
  <si>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</si>
  <si>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</si>
  <si>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</si>
  <si>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</si>
  <si>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</si>
  <si>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</si>
  <si>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</si>
  <si>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</si>
  <si>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</si>
  <si>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</si>
  <si>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</si>
  <si>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</si>
  <si>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</si>
  <si>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</si>
  <si>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</si>
  <si>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</si>
  <si>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</si>
  <si>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</si>
  <si>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</si>
  <si>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</si>
  <si>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</si>
  <si>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</si>
  <si>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</si>
  <si>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</si>
  <si>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</si>
  <si>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</si>
  <si>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</si>
  <si>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</si>
  <si>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</si>
  <si>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</si>
  <si>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</si>
  <si>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</si>
  <si>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</si>
  <si>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</si>
  <si>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</si>
  <si>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</si>
  <si>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</si>
  <si>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</si>
  <si>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</si>
  <si>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</si>
  <si>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</si>
  <si>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</si>
  <si>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</si>
  <si>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</si>
  <si>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</si>
  <si>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</si>
  <si>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</si>
  <si>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</si>
  <si>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</si>
  <si>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</si>
  <si>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</si>
  <si>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</si>
  <si>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</si>
  <si>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</si>
  <si>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</si>
  <si>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</si>
  <si>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</si>
  <si>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</si>
  <si>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</si>
  <si>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</si>
  <si>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</si>
  <si>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</si>
  <si>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</si>
  <si>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</si>
  <si>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</si>
  <si>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</si>
  <si>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</si>
  <si>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</si>
  <si>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</si>
  <si>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</si>
  <si>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</si>
  <si>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</si>
  <si>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</si>
  <si>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</si>
  <si>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</si>
  <si>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</si>
  <si>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</si>
  <si>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</si>
  <si>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</si>
  <si>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</si>
  <si>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</si>
  <si>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</si>
  <si>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</si>
  <si>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</si>
  <si>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</si>
  <si>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</si>
  <si>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</si>
  <si>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</si>
  <si>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</si>
  <si>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</si>
  <si>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</si>
  <si>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</si>
  <si>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</si>
  <si>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</si>
  <si>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</si>
  <si>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</si>
  <si>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</si>
  <si>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</si>
  <si>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</si>
  <si>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</si>
  <si>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</si>
  <si>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</si>
  <si>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</si>
  <si>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</si>
  <si>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</si>
  <si>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</si>
  <si>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</si>
  <si>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</si>
  <si>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</si>
  <si>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</si>
  <si>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</si>
  <si>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</si>
  <si>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</si>
  <si>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</si>
  <si>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</si>
  <si>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</si>
  <si>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</si>
  <si>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</si>
  <si>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</si>
  <si>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</si>
  <si>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</si>
  <si>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</si>
  <si>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</si>
  <si>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</si>
  <si>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</si>
  <si>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</si>
  <si>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</si>
  <si>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</si>
  <si>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</si>
  <si>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</si>
  <si>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</si>
  <si>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</si>
  <si>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</si>
  <si>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</si>
  <si>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</si>
  <si>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</si>
  <si>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</si>
  <si>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</si>
  <si>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</si>
  <si>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</si>
  <si>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</si>
  <si>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</si>
  <si>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</si>
  <si>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</si>
  <si>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</si>
  <si>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</si>
  <si>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</si>
  <si>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</si>
  <si>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</si>
  <si>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</si>
  <si>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</si>
  <si>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</si>
  <si>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</si>
  <si>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</si>
  <si>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</si>
  <si>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</si>
  <si>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</si>
  <si>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</si>
  <si>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</si>
  <si>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</si>
  <si>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</si>
  <si>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</si>
  <si>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</si>
  <si>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</si>
  <si>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</si>
  <si>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</si>
  <si>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</si>
  <si>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</si>
  <si>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</si>
  <si>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</si>
  <si>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</si>
  <si>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</si>
  <si>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</si>
  <si>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</si>
  <si>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</si>
  <si>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</si>
  <si>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</si>
  <si>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</si>
  <si>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</si>
  <si>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</si>
  <si>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</si>
  <si>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</si>
  <si>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</si>
  <si>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</si>
  <si>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</si>
  <si>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</si>
  <si>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</si>
  <si>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</si>
  <si>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</si>
  <si>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</si>
  <si>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</si>
  <si>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</si>
  <si>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</si>
  <si>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</si>
  <si>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</si>
  <si>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</si>
  <si>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</si>
  <si>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</si>
  <si>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</si>
  <si>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</si>
  <si>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</si>
  <si>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</si>
  <si>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</si>
  <si>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</si>
  <si>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</si>
  <si>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</si>
  <si>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</si>
  <si>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</si>
  <si>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</si>
  <si>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</si>
  <si>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</si>
  <si>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</si>
  <si>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</si>
  <si>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</si>
  <si>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</si>
  <si>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</si>
  <si>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</si>
  <si>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</si>
  <si>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</si>
  <si>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</si>
  <si>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</si>
  <si>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</si>
  <si>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</si>
  <si>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</si>
  <si>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</si>
  <si>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</si>
  <si>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</si>
  <si>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</si>
  <si>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</si>
  <si>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</si>
  <si>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</si>
  <si>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</si>
  <si>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</si>
  <si>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</si>
  <si>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</si>
  <si>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</si>
  <si>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</si>
  <si>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</si>
  <si>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</si>
  <si>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</si>
  <si>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</si>
  <si>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</si>
  <si>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</si>
  <si>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</si>
  <si>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</si>
  <si>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</si>
  <si>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</si>
  <si>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</si>
  <si>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</si>
  <si>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</si>
  <si>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</si>
  <si>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</si>
  <si>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</si>
  <si>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</si>
  <si>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</si>
  <si>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</si>
  <si>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</si>
  <si>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</si>
  <si>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</si>
  <si>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</si>
  <si>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</si>
  <si>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</si>
  <si>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</si>
  <si>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</si>
  <si>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</si>
  <si>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</si>
  <si>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</si>
  <si>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</si>
  <si>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</si>
  <si>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</si>
  <si>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</si>
  <si>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</si>
  <si>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</si>
  <si>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</si>
  <si>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</si>
  <si>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</si>
  <si>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</si>
  <si>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</si>
  <si>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</si>
  <si>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</si>
  <si>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</si>
  <si>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</si>
  <si>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</si>
  <si>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</si>
  <si>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</si>
  <si>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</si>
  <si>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</si>
  <si>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</si>
  <si>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</si>
  <si>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</si>
  <si>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</si>
  <si>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</si>
  <si>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</si>
  <si>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</si>
  <si>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</si>
  <si>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</si>
  <si>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</si>
  <si>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</si>
  <si>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</si>
  <si>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</si>
  <si>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</si>
  <si>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</si>
  <si>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</si>
  <si>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</si>
  <si>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</si>
  <si>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</si>
  <si>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</si>
  <si>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</si>
  <si>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</si>
  <si>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</si>
  <si>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</si>
  <si>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</si>
  <si>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</si>
  <si>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</si>
  <si>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</si>
  <si>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</si>
  <si>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</si>
  <si>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</si>
  <si>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</si>
  <si>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</si>
  <si>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</si>
  <si>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</si>
  <si>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</si>
  <si>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</si>
  <si>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</si>
  <si>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</si>
  <si>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</si>
  <si>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</si>
  <si>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</si>
  <si>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</si>
  <si>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</si>
  <si>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</si>
  <si>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</si>
  <si>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</si>
  <si>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</si>
  <si>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</si>
  <si>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</si>
  <si>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</si>
  <si>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</si>
  <si>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</si>
  <si>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</si>
  <si>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</si>
  <si>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</si>
  <si>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</si>
  <si>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</si>
  <si>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</si>
  <si>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</si>
  <si>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</si>
  <si>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</si>
  <si>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</si>
  <si>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</si>
  <si>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</si>
  <si>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</si>
  <si>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</si>
  <si>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</si>
  <si>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</si>
  <si>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</si>
  <si>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</si>
  <si>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</si>
  <si>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</si>
  <si>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</si>
  <si>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</si>
  <si>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</si>
  <si>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</si>
  <si>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</si>
  <si>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</si>
  <si>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</si>
  <si>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</si>
  <si>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</si>
  <si>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</si>
  <si>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</si>
  <si>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</si>
  <si>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</si>
  <si>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</si>
  <si>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</si>
  <si>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</si>
  <si>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</si>
  <si>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</si>
  <si>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</si>
  <si>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</si>
  <si>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</si>
  <si>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</si>
  <si>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</si>
  <si>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</si>
  <si>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</si>
  <si>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</si>
  <si>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</si>
  <si>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</si>
  <si>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</si>
  <si>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</si>
  <si>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</si>
  <si>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</si>
  <si>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</si>
  <si>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</si>
  <si>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</si>
  <si>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</si>
  <si>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</si>
  <si>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</si>
  <si>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</si>
  <si>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</si>
  <si>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</si>
  <si>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</si>
  <si>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</si>
  <si>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</si>
  <si>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</si>
  <si>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</si>
  <si>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</si>
  <si>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</si>
  <si>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</si>
  <si>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</si>
  <si>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</si>
  <si>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</si>
  <si>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</si>
  <si>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</si>
  <si>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</si>
  <si>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</si>
  <si>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</si>
  <si>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</si>
  <si>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</si>
  <si>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</si>
  <si>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</si>
  <si>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</si>
  <si>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</si>
  <si>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</si>
  <si>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</si>
  <si>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</si>
  <si>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</si>
  <si>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</si>
  <si>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</si>
  <si>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</si>
  <si>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</si>
  <si>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</si>
  <si>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</si>
  <si>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</si>
  <si>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</si>
  <si>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</si>
  <si>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</si>
  <si>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</si>
  <si>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</si>
  <si>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</si>
  <si>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</si>
  <si>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</si>
  <si>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</si>
  <si>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</si>
  <si>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</si>
  <si>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</si>
  <si>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</si>
  <si>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</si>
  <si>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</si>
  <si>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</si>
  <si>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</si>
  <si>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</si>
  <si>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</si>
  <si>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</si>
  <si>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</si>
  <si>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</si>
  <si>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</si>
  <si>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</si>
  <si>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</si>
  <si>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</si>
  <si>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</si>
  <si>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</si>
  <si>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</si>
  <si>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</si>
  <si>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</si>
  <si>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</si>
  <si>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</si>
  <si>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</si>
  <si>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</si>
  <si>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</si>
  <si>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</si>
  <si>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</si>
  <si>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</si>
  <si>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</si>
  <si>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</si>
  <si>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</si>
  <si>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</si>
  <si>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</si>
  <si>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</si>
  <si>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</si>
  <si>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</si>
  <si>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</si>
  <si>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</si>
  <si>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</si>
  <si>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</si>
  <si>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</si>
  <si>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</si>
  <si>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</si>
  <si>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</si>
  <si>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</si>
  <si>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</si>
  <si>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</si>
  <si>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</si>
  <si>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</si>
  <si>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</si>
  <si>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</si>
  <si>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</si>
  <si>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</si>
  <si>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</si>
  <si>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</si>
  <si>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</si>
  <si>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</si>
  <si>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</si>
  <si>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</si>
  <si>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</si>
  <si>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</si>
  <si>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</si>
  <si>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</si>
  <si>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</si>
  <si>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</si>
  <si>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</si>
  <si>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</si>
  <si>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</si>
  <si>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</si>
  <si>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</si>
  <si>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</si>
  <si>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</si>
  <si>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</si>
  <si>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</si>
  <si>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</si>
  <si>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</si>
  <si>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</si>
  <si>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</si>
  <si>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</si>
  <si>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</si>
  <si>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</si>
  <si>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</si>
  <si>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</si>
  <si>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</si>
  <si>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</si>
  <si>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</si>
  <si>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</si>
  <si>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</si>
  <si>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</si>
  <si>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</si>
  <si>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</si>
  <si>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</si>
  <si>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</si>
  <si>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</si>
  <si>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</si>
  <si>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</si>
  <si>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</si>
  <si>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</si>
  <si>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</si>
  <si>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</si>
  <si>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</si>
  <si>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</si>
  <si>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</si>
  <si>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</si>
  <si>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</si>
  <si>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</si>
  <si>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</si>
  <si>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</si>
  <si>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</si>
  <si>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</si>
  <si>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</si>
  <si>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</si>
  <si>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</si>
  <si>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</si>
  <si>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</si>
  <si>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</si>
  <si>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</si>
  <si>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</si>
  <si>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</si>
  <si>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</si>
  <si>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</si>
  <si>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</si>
  <si>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</si>
  <si>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</si>
  <si>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</si>
  <si>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</si>
  <si>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</si>
  <si>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</si>
  <si>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</si>
  <si>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</si>
  <si>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</si>
  <si>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</si>
  <si>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</si>
  <si>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</si>
  <si>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</si>
  <si>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</si>
  <si>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</si>
  <si>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</si>
  <si>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</si>
  <si>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</si>
  <si>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</si>
  <si>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</si>
  <si>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</si>
  <si>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</si>
  <si>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</si>
  <si>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</si>
  <si>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</si>
  <si>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</si>
  <si>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</si>
  <si>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</si>
  <si>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</si>
  <si>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</si>
  <si>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</si>
  <si>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</si>
  <si>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</si>
  <si>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</si>
  <si>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</si>
  <si>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</si>
  <si>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</si>
  <si>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</si>
  <si>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</si>
  <si>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</si>
  <si>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</si>
  <si>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</si>
  <si>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</si>
  <si>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</si>
  <si>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</si>
  <si>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</si>
  <si>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</si>
  <si>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</si>
  <si>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</si>
  <si>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</si>
  <si>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</si>
  <si>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</si>
  <si>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</si>
  <si>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</si>
  <si>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</si>
  <si>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</si>
  <si>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</si>
  <si>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</si>
  <si>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</si>
  <si>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</si>
  <si>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</si>
  <si>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</si>
  <si>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</si>
  <si>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</si>
  <si>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</si>
  <si>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</si>
  <si>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</si>
  <si>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</si>
  <si>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</si>
  <si>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</si>
  <si>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</si>
  <si>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</si>
  <si>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</si>
  <si>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</si>
  <si>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</si>
  <si>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</si>
  <si>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</si>
  <si>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</si>
  <si>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</si>
  <si>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</si>
  <si>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</si>
  <si>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</si>
  <si>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</si>
  <si>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</si>
  <si>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</si>
  <si>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</si>
  <si>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</si>
  <si>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</si>
  <si>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</si>
  <si>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</si>
  <si>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</si>
  <si>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</si>
  <si>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</si>
  <si>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</si>
  <si>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</si>
  <si>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</si>
  <si>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</si>
  <si>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</si>
  <si>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</si>
  <si>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</si>
  <si>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</si>
  <si>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</si>
  <si>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</si>
  <si>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</si>
  <si>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</si>
  <si>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</si>
  <si>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</si>
  <si>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</si>
  <si>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</si>
  <si>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</si>
  <si>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</si>
  <si>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</si>
  <si>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</si>
  <si>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</si>
  <si>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</si>
  <si>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</si>
  <si>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</si>
  <si>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</si>
  <si>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</si>
  <si>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</si>
  <si>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</si>
  <si>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</si>
  <si>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</si>
  <si>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</si>
  <si>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</si>
  <si>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</si>
  <si>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</si>
  <si>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</si>
  <si>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</si>
  <si>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</si>
  <si>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</si>
  <si>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</si>
  <si>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</si>
  <si>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</si>
  <si>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</si>
  <si>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</si>
  <si>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</si>
  <si>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</si>
  <si>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</si>
  <si>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</si>
  <si>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</si>
  <si>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</si>
  <si>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</si>
  <si>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</si>
  <si>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</si>
  <si>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</si>
  <si>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</si>
  <si>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</si>
  <si>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</si>
  <si>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</si>
  <si>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</si>
  <si>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</si>
  <si>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</si>
  <si>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</si>
  <si>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</si>
  <si>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</si>
  <si>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</si>
  <si>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</si>
  <si>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</si>
  <si>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</si>
  <si>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</si>
  <si>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</si>
  <si>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</si>
  <si>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</si>
  <si>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</si>
  <si>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</si>
  <si>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</si>
  <si>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</si>
  <si>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</si>
  <si>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</si>
  <si>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</si>
  <si>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</si>
  <si>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</si>
  <si>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</si>
  <si>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</si>
  <si>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</si>
  <si>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</si>
  <si>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</si>
  <si>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</si>
  <si>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</si>
  <si>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</si>
  <si>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</si>
  <si>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</si>
  <si>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</si>
  <si>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</si>
  <si>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</si>
  <si>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</si>
  <si>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</si>
  <si>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</si>
  <si>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</si>
  <si>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</si>
  <si>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</si>
  <si>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</si>
  <si>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</si>
  <si>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</si>
  <si>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</si>
  <si>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</si>
  <si>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</si>
  <si>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</si>
  <si>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</si>
  <si>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</si>
  <si>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</si>
  <si>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</si>
  <si>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</si>
  <si>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</si>
  <si>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</si>
  <si>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</si>
  <si>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</si>
  <si>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</si>
  <si>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</si>
  <si>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</si>
  <si>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</si>
  <si>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</si>
  <si>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</si>
  <si>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</si>
  <si>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</si>
  <si>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</si>
  <si>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</si>
  <si>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</si>
  <si>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</si>
  <si>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</si>
  <si>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</si>
  <si>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</si>
  <si>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</si>
  <si>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</si>
  <si>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</si>
  <si>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</si>
  <si>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</si>
  <si>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</si>
  <si>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</si>
  <si>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</si>
  <si>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</si>
  <si>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</si>
  <si>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</si>
  <si>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</si>
  <si>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</si>
  <si>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</si>
  <si>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</si>
  <si>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</si>
  <si>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</si>
  <si>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</si>
  <si>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</si>
  <si>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</si>
  <si>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</si>
  <si>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</si>
  <si>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</si>
  <si>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</si>
  <si>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</si>
  <si>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</si>
  <si>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</si>
  <si>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</si>
  <si>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</si>
  <si>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</si>
  <si>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</si>
  <si>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</si>
  <si>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</si>
  <si>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</si>
  <si>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</si>
  <si>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</si>
  <si>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</si>
  <si>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</si>
  <si>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</si>
  <si>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</si>
  <si>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</si>
  <si>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</si>
  <si>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</si>
  <si>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</si>
  <si>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</si>
  <si>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</si>
  <si>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</si>
  <si>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</si>
  <si>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</si>
  <si>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</si>
  <si>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</si>
  <si>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</si>
  <si>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</si>
  <si>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</si>
  <si>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</si>
  <si>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</si>
  <si>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</si>
  <si>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</si>
  <si>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</si>
  <si>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</si>
  <si>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</si>
  <si>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</si>
  <si>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</si>
  <si>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</si>
  <si>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</si>
  <si>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</si>
  <si>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</si>
  <si>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</si>
  <si>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</si>
  <si>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</si>
  <si>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</si>
  <si>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</si>
  <si>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</si>
  <si>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</si>
  <si>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</si>
  <si>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</si>
  <si>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</si>
  <si>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</si>
  <si>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</si>
  <si>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</si>
  <si>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</si>
  <si>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</si>
  <si>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</si>
  <si>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</si>
  <si>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</si>
  <si>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</si>
  <si>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</si>
  <si>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</si>
  <si>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</si>
  <si>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</si>
  <si>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</si>
  <si>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</si>
  <si>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</si>
  <si>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</si>
  <si>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</si>
  <si>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</si>
  <si>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</si>
  <si>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</si>
  <si>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</si>
  <si>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</si>
  <si>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</si>
  <si>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</si>
  <si>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</si>
  <si>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</si>
  <si>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</si>
  <si>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</si>
  <si>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</si>
  <si>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</si>
  <si>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</si>
  <si>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</si>
  <si>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</si>
  <si>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</si>
  <si>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</si>
  <si>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</si>
  <si>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</si>
  <si>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</si>
  <si>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</si>
  <si>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</si>
  <si>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</si>
  <si>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</si>
  <si>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</si>
  <si>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</si>
  <si>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</si>
  <si>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</si>
  <si>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</si>
  <si>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</si>
  <si>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</si>
  <si>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</si>
  <si>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</si>
  <si>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</si>
  <si>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</si>
  <si>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</si>
  <si>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</si>
  <si>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</si>
  <si>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</si>
  <si>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</si>
  <si>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</si>
  <si>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</si>
  <si>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</si>
  <si>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</si>
  <si>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</si>
  <si>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</si>
  <si>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</si>
  <si>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</si>
  <si>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</si>
  <si>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</si>
  <si>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</si>
  <si>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</si>
  <si>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</si>
  <si>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</si>
  <si>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</si>
  <si>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</si>
  <si>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</si>
  <si>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</si>
  <si>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</si>
  <si>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</si>
  <si>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</si>
  <si>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</si>
  <si>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</si>
  <si>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</si>
  <si>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</si>
  <si>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</si>
  <si>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</si>
  <si>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</si>
  <si>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</si>
  <si>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</si>
  <si>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</si>
  <si>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</si>
  <si>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</si>
  <si>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</si>
  <si>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</si>
  <si>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</si>
  <si>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</si>
  <si>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</si>
  <si>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</si>
  <si>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</si>
  <si>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</si>
  <si>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</si>
  <si>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</si>
  <si>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</si>
  <si>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</si>
  <si>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</si>
  <si>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</si>
  <si>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</si>
  <si>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</si>
  <si>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</si>
  <si>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</si>
  <si>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</si>
  <si>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</si>
  <si>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</si>
  <si>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</si>
  <si>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</si>
  <si>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</si>
  <si>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</si>
  <si>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</si>
  <si>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</si>
  <si>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</si>
  <si>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</si>
  <si>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</si>
  <si>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</si>
  <si>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</si>
  <si>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</si>
  <si>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</si>
  <si>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</si>
  <si>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</si>
  <si>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</si>
  <si>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</si>
  <si>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</si>
  <si>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</si>
  <si>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</si>
  <si>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</si>
  <si>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</si>
  <si>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</si>
  <si>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</si>
  <si>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</si>
  <si>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</si>
  <si>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</si>
  <si>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</si>
  <si>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</si>
  <si>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</si>
  <si>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</si>
  <si>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</si>
  <si>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</si>
  <si>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</si>
  <si>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</si>
  <si>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</si>
  <si>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</si>
  <si>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</si>
  <si>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</si>
  <si>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</si>
  <si>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</si>
  <si>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</si>
  <si>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</si>
  <si>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</si>
  <si>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</si>
  <si>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</si>
  <si>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</si>
  <si>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</si>
  <si>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</si>
  <si>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</si>
  <si>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</si>
  <si>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</si>
  <si>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</si>
  <si>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</si>
  <si>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</si>
  <si>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</si>
  <si>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</si>
  <si>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</si>
  <si>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</si>
  <si>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</si>
  <si>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</si>
  <si>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</si>
  <si>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</si>
  <si>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</si>
  <si>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</si>
  <si>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</si>
  <si>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</si>
  <si>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</si>
  <si>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</si>
  <si>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</si>
  <si>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</si>
  <si>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</si>
  <si>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</si>
  <si>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</si>
  <si>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</si>
  <si>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</si>
  <si>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</si>
  <si>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</si>
  <si>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</si>
  <si>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</si>
  <si>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</si>
  <si>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</si>
  <si>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</si>
  <si>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</si>
  <si>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</si>
  <si>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</si>
  <si>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</si>
  <si>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</si>
  <si>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</si>
  <si>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</si>
  <si>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</si>
  <si>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</si>
  <si>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</si>
  <si>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</si>
  <si>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</si>
  <si>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</si>
  <si>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</si>
  <si>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</si>
  <si>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</si>
  <si>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</si>
  <si>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</si>
  <si>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</si>
  <si>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</si>
  <si>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</si>
  <si>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</si>
  <si>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</si>
  <si>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</si>
  <si>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</si>
  <si>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</si>
  <si>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</si>
  <si>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</si>
  <si>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</si>
  <si>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</si>
  <si>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</si>
  <si>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</si>
  <si>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</si>
  <si>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</si>
  <si>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</si>
  <si>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</si>
  <si>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</si>
  <si>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</si>
  <si>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</si>
  <si>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</si>
  <si>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</si>
  <si>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</si>
  <si>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</si>
  <si>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</si>
  <si>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</si>
  <si>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</si>
  <si>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</si>
  <si>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</si>
  <si>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</si>
  <si>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</si>
  <si>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</si>
  <si>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</si>
  <si>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</si>
  <si>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</si>
  <si>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</si>
  <si>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</si>
  <si>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</si>
  <si>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</si>
  <si>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</si>
  <si>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</si>
  <si>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</si>
  <si>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</si>
  <si>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</si>
  <si>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</si>
  <si>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</si>
  <si>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</si>
  <si>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</si>
  <si>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</si>
  <si>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</si>
  <si>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</si>
  <si>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</si>
  <si>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</si>
  <si>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</si>
  <si>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</si>
  <si>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</si>
  <si>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</si>
  <si>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</si>
  <si>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</si>
  <si>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</si>
  <si>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</si>
  <si>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</si>
  <si>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</si>
  <si>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</si>
  <si>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</si>
  <si>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</si>
  <si>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</si>
  <si>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</si>
  <si>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</si>
  <si>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</si>
  <si>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</si>
  <si>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</si>
  <si>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</si>
  <si>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</si>
  <si>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</si>
  <si>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</si>
  <si>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</si>
  <si>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</si>
  <si>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</si>
  <si>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</si>
  <si>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</si>
  <si>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</si>
  <si>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</si>
  <si>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</si>
  <si>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</si>
  <si>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</si>
  <si>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</si>
  <si>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</si>
  <si>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</si>
  <si>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</si>
  <si>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</si>
  <si>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</si>
  <si>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</si>
  <si>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</si>
  <si>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</si>
  <si>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</si>
  <si>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</si>
  <si>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</si>
  <si>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</si>
  <si>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</si>
  <si>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</si>
  <si>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</si>
  <si>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</si>
  <si>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</si>
  <si>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</si>
  <si>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</si>
  <si>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</si>
  <si>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</si>
  <si>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</si>
  <si>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</si>
  <si>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</si>
  <si>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</si>
  <si>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</si>
  <si>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</si>
  <si>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</si>
  <si>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</si>
  <si>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</si>
  <si>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</si>
  <si>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</si>
  <si>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</si>
  <si>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</si>
  <si>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</si>
  <si>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</si>
  <si>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</si>
  <si>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</si>
  <si>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</si>
  <si>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</si>
  <si>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</si>
  <si>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</si>
  <si>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</si>
  <si>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</si>
  <si>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</si>
  <si>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</si>
  <si>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</si>
  <si>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</si>
  <si>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</si>
  <si>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</si>
  <si>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</si>
  <si>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</si>
  <si>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</si>
  <si>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</si>
  <si>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</si>
  <si>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</si>
  <si>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</si>
  <si>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</si>
  <si>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</si>
  <si>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</si>
  <si>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</si>
  <si>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</si>
  <si>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</si>
  <si>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</si>
  <si>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</si>
  <si>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</si>
  <si>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</si>
  <si>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</si>
  <si>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</si>
  <si>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</si>
  <si>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</si>
  <si>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</si>
  <si>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</si>
  <si>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</si>
  <si>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</si>
  <si>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</si>
  <si>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</si>
  <si>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</si>
  <si>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</si>
  <si>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</si>
  <si>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</si>
  <si>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</si>
  <si>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</si>
  <si>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</si>
  <si>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</si>
  <si>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</si>
  <si>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</si>
  <si>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</si>
  <si>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</si>
  <si>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</si>
  <si>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</si>
  <si>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</si>
  <si>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</si>
  <si>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</si>
  <si>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</si>
  <si>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</si>
  <si>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</si>
  <si>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</si>
  <si>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</si>
  <si>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</si>
  <si>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</si>
  <si>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</si>
  <si>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</si>
  <si>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</si>
  <si>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</si>
  <si>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</si>
  <si>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</si>
  <si>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</si>
  <si>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</si>
  <si>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</si>
  <si>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</si>
  <si>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</si>
  <si>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</si>
  <si>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</si>
  <si>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</si>
  <si>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</si>
  <si>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</si>
  <si>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</si>
  <si>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</si>
  <si>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</si>
  <si>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</si>
  <si>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</si>
  <si>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</si>
  <si>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</si>
  <si>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</si>
  <si>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</si>
  <si>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</si>
  <si>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</si>
  <si>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</si>
  <si>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</si>
  <si>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</si>
  <si>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</si>
  <si>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</si>
  <si>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</si>
  <si>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</si>
  <si>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</si>
  <si>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</si>
  <si>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</si>
  <si>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</si>
  <si>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</si>
  <si>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</si>
  <si>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</si>
  <si>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</si>
  <si>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</si>
  <si>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</si>
  <si>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</si>
  <si>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</si>
  <si>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</si>
  <si>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</si>
  <si>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</si>
  <si>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</si>
  <si>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</si>
  <si>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</si>
  <si>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</si>
  <si>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</si>
  <si>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</si>
  <si>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</si>
  <si>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</si>
  <si>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</si>
  <si>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</si>
  <si>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</si>
  <si>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</si>
  <si>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</si>
  <si>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</si>
  <si>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</si>
  <si>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</si>
  <si>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</si>
  <si>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</si>
  <si>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</si>
  <si>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</si>
  <si>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</si>
  <si>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</si>
  <si>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</si>
  <si>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</si>
  <si>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</si>
  <si>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</si>
  <si>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</si>
  <si>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</si>
  <si>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</si>
  <si>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</si>
  <si>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</si>
  <si>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</si>
  <si>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</si>
  <si>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</si>
  <si>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</si>
  <si>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</si>
  <si>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</si>
  <si>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</si>
  <si>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</si>
  <si>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</si>
  <si>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</si>
  <si>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</si>
  <si>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</si>
  <si>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</si>
  <si>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</si>
  <si>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</si>
  <si>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</si>
  <si>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</si>
  <si>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</si>
  <si>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</si>
  <si>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</si>
  <si>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</si>
  <si>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</si>
  <si>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</si>
  <si>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</si>
  <si>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</si>
  <si>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</si>
  <si>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</si>
  <si>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</si>
  <si>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</si>
  <si>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</si>
  <si>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</si>
  <si>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</si>
  <si>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</si>
  <si>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</si>
  <si>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</si>
  <si>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</si>
  <si>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</si>
  <si>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</si>
  <si>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</si>
  <si>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</si>
  <si>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</si>
  <si>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</si>
  <si>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</si>
  <si>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</si>
  <si>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</si>
  <si>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</si>
  <si>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</si>
  <si>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</si>
  <si>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</si>
  <si>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</si>
  <si>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</si>
  <si>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</si>
  <si>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</si>
  <si>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</si>
  <si>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</si>
  <si>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</si>
  <si>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</si>
  <si>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</si>
  <si>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</si>
  <si>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</si>
  <si>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</si>
  <si>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</si>
  <si>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</si>
  <si>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</si>
  <si>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</si>
  <si>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</si>
  <si>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</si>
  <si>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</si>
  <si>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</si>
  <si>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</si>
  <si>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</si>
  <si>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</si>
  <si>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</si>
  <si>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</si>
  <si>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</si>
  <si>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</si>
  <si>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</si>
  <si>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</si>
  <si>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</si>
  <si>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</si>
  <si>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</si>
  <si>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</si>
  <si>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</si>
  <si>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</si>
  <si>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</si>
  <si>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</si>
  <si>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</si>
  <si>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</si>
  <si>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</si>
  <si>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</si>
  <si>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</si>
  <si>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</si>
  <si>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</si>
  <si>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</si>
  <si>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</si>
  <si>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</si>
  <si>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</si>
  <si>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</si>
  <si>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</si>
  <si>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</si>
  <si>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</si>
  <si>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</si>
  <si>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</si>
  <si>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</si>
  <si>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</si>
  <si>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</si>
  <si>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</si>
  <si>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</si>
  <si>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</si>
  <si>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</si>
  <si>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</si>
  <si>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</si>
  <si>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</si>
  <si>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</si>
  <si>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</si>
  <si>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</si>
  <si>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</si>
  <si>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</si>
  <si>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</si>
  <si>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</si>
  <si>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</si>
  <si>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</si>
  <si>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</si>
  <si>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</si>
  <si>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</si>
  <si>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</si>
  <si>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</si>
  <si>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</si>
  <si>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</si>
  <si>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</si>
  <si>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</si>
  <si>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</si>
  <si>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</si>
  <si>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</si>
  <si>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</si>
  <si>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</si>
  <si>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</si>
  <si>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</si>
  <si>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</si>
  <si>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</si>
  <si>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</si>
  <si>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</si>
  <si>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</si>
  <si>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</si>
  <si>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</si>
  <si>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</si>
  <si>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</si>
  <si>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</si>
  <si>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</si>
  <si>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</si>
  <si>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</si>
  <si>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</si>
  <si>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</si>
  <si>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</si>
  <si>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</si>
  <si>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</si>
  <si>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</si>
  <si>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</si>
  <si>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</si>
  <si>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</si>
  <si>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</si>
  <si>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</si>
  <si>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</si>
  <si>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</si>
  <si>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</si>
  <si>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</si>
  <si>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</si>
  <si>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</si>
  <si>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</si>
  <si>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</si>
  <si>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</si>
  <si>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</si>
  <si>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</si>
  <si>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</si>
  <si>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</si>
  <si>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</si>
  <si>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</si>
  <si>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</si>
  <si>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</si>
  <si>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</si>
  <si>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</si>
  <si>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</si>
  <si>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</si>
  <si>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</si>
  <si>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</si>
  <si>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</si>
  <si>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</si>
  <si>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</si>
  <si>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</si>
  <si>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</si>
  <si>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</si>
  <si>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</si>
  <si>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</si>
  <si>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</si>
  <si>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</si>
  <si>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</si>
  <si>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</si>
  <si>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</si>
  <si>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</si>
  <si>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</si>
  <si>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</si>
  <si>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</si>
  <si>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</si>
  <si>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</si>
  <si>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</si>
  <si>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</si>
  <si>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</si>
  <si>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</si>
  <si>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</si>
  <si>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</si>
  <si>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</si>
  <si>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</si>
  <si>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</si>
  <si>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</si>
  <si>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</si>
  <si>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</si>
  <si>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</si>
  <si>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</si>
  <si>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</si>
  <si>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</si>
  <si>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</si>
  <si>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</si>
  <si>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</si>
  <si>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</si>
  <si>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</si>
  <si>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</si>
  <si>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</si>
  <si>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</si>
  <si>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</si>
  <si>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</si>
  <si>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</si>
  <si>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</si>
  <si>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</si>
  <si>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</si>
  <si>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</si>
  <si>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</si>
  <si>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</si>
  <si>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</si>
  <si>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</si>
  <si>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</si>
  <si>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</si>
  <si>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</si>
  <si>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</si>
  <si>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</si>
  <si>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</si>
  <si>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</si>
  <si>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</si>
  <si>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</si>
  <si>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</si>
  <si>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</si>
  <si>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</si>
  <si>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</si>
  <si>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</si>
  <si>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</si>
  <si>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</si>
  <si>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</si>
  <si>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</si>
  <si>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</si>
  <si>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</si>
  <si>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</si>
  <si>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</si>
  <si>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</si>
  <si>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</si>
  <si>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</si>
  <si>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</si>
  <si>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</si>
  <si>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</si>
  <si>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</si>
  <si>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</si>
  <si>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</si>
  <si>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</si>
  <si>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</si>
  <si>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</si>
  <si>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</si>
  <si>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</si>
  <si>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</si>
  <si>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</si>
  <si>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</si>
  <si>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</si>
  <si>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</si>
  <si>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</si>
  <si>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</si>
  <si>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</si>
  <si>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</si>
  <si>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</si>
  <si>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</si>
  <si>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</si>
  <si>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</si>
  <si>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</si>
  <si>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</si>
  <si>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</si>
  <si>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</si>
  <si>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</si>
  <si>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</si>
  <si>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</si>
  <si>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</si>
  <si>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</si>
  <si>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</si>
  <si>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</si>
  <si>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</si>
  <si>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</si>
  <si>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</si>
  <si>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</si>
  <si>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</si>
  <si>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</si>
  <si>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</si>
  <si>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</si>
  <si>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</si>
  <si>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</si>
  <si>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</si>
  <si>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</si>
  <si>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</si>
  <si>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</si>
  <si>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</si>
  <si>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</si>
  <si>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</si>
  <si>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</si>
  <si>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</si>
  <si>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</si>
  <si>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</si>
  <si>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</si>
  <si>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</si>
  <si>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</si>
  <si>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</si>
  <si>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</si>
  <si>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</si>
  <si>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</si>
  <si>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</si>
  <si>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</si>
  <si>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</si>
  <si>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</si>
  <si>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</si>
  <si>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</si>
  <si>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</si>
  <si>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</si>
  <si>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</si>
  <si>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</si>
  <si>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</si>
  <si>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</si>
  <si>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</si>
  <si>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</si>
  <si>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</si>
  <si>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</si>
  <si>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</si>
  <si>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</si>
  <si>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</si>
  <si>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</si>
  <si>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</si>
  <si>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</si>
  <si>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</si>
  <si>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</si>
  <si>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</si>
  <si>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</si>
  <si>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</si>
  <si>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</si>
  <si>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</si>
  <si>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</si>
  <si>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</si>
  <si>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</si>
  <si>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</si>
  <si>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</si>
  <si>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</si>
  <si>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</si>
  <si>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</si>
  <si>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</si>
  <si>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</si>
  <si>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</si>
  <si>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</si>
  <si>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</si>
  <si>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</si>
  <si>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</si>
  <si>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</si>
  <si>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</si>
  <si>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</si>
  <si>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</si>
  <si>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</si>
  <si>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</si>
  <si>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</si>
  <si>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</si>
  <si>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</si>
  <si>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</si>
  <si>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</si>
  <si>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</si>
  <si>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</si>
  <si>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</si>
  <si>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</si>
  <si>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</si>
  <si>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</si>
  <si>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</si>
  <si>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</si>
  <si>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</si>
  <si>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</si>
  <si>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</si>
  <si>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</si>
  <si>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</si>
  <si>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</si>
  <si>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</si>
  <si>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</si>
  <si>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</si>
  <si>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</si>
  <si>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</si>
  <si>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</si>
  <si>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</si>
  <si>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</si>
  <si>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</si>
  <si>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</si>
  <si>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</si>
  <si>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</si>
  <si>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</si>
  <si>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</si>
  <si>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</si>
  <si>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</si>
  <si>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</si>
  <si>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</si>
  <si>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</si>
  <si>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</si>
  <si>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</si>
  <si>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</si>
  <si>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</si>
  <si>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</si>
  <si>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</si>
  <si>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</si>
  <si>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</si>
  <si>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</si>
  <si>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</si>
  <si>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</si>
  <si>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</si>
  <si>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</si>
  <si>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</si>
  <si>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</si>
  <si>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</si>
  <si>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</si>
  <si>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</si>
  <si>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</si>
  <si>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</si>
  <si>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</si>
  <si>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</si>
  <si>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</si>
  <si>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</si>
  <si>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</si>
  <si>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</si>
  <si>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</si>
  <si>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</si>
  <si>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</si>
  <si>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</si>
  <si>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</si>
  <si>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</si>
  <si>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</si>
  <si>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</si>
  <si>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</si>
  <si>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</si>
  <si>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</si>
  <si>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</si>
  <si>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</si>
  <si>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</si>
  <si>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</si>
  <si>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</si>
  <si>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</si>
  <si>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</si>
  <si>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</si>
  <si>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</si>
  <si>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</si>
  <si>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</si>
  <si>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</si>
  <si>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</si>
  <si>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</si>
  <si>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</si>
  <si>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</si>
  <si>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</si>
  <si>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</si>
  <si>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</si>
  <si>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</si>
  <si>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</si>
  <si>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</si>
  <si>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</si>
  <si>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</si>
  <si>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</si>
  <si>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</si>
  <si>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</si>
  <si>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</si>
  <si>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</si>
  <si>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</si>
  <si>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</si>
  <si>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</si>
  <si>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</si>
  <si>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</si>
  <si>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</si>
  <si>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</si>
  <si>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</si>
  <si>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</si>
  <si>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</si>
  <si>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</si>
  <si>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</si>
  <si>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</si>
  <si>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</si>
  <si>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</si>
  <si>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</si>
  <si>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</si>
  <si>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</si>
  <si>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</si>
  <si>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</si>
  <si>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</si>
  <si>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</si>
  <si>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</si>
  <si>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</si>
  <si>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</si>
  <si>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</si>
  <si>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</si>
  <si>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</si>
  <si>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</si>
  <si>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</si>
  <si>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</si>
  <si>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</si>
  <si>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</si>
  <si>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</si>
  <si>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</si>
  <si>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</si>
  <si>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</si>
  <si>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</si>
  <si>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</si>
  <si>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</si>
  <si>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</si>
  <si>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</si>
  <si>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</si>
  <si>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</si>
  <si>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</si>
  <si>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</si>
  <si>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</si>
  <si>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</si>
  <si>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</si>
  <si>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</si>
  <si>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</si>
  <si>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</si>
  <si>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</si>
  <si>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</si>
  <si>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</si>
  <si>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</si>
  <si>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</si>
  <si>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</si>
  <si>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</si>
  <si>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</si>
  <si>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</si>
  <si>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</si>
  <si>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</si>
  <si>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</si>
  <si>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</si>
  <si>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</si>
  <si>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</si>
  <si>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</si>
  <si>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</si>
  <si>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</si>
  <si>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</si>
  <si>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</si>
  <si>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</si>
  <si>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</si>
  <si>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</si>
  <si>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</si>
  <si>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</si>
  <si>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</si>
  <si>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</si>
  <si>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</si>
  <si>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</si>
  <si>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</si>
  <si>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</si>
  <si>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</si>
  <si>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</si>
  <si>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</si>
  <si>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</si>
  <si>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</si>
  <si>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</si>
  <si>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</si>
  <si>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</si>
  <si>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</si>
  <si>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</si>
  <si>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</si>
  <si>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</si>
  <si>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</si>
  <si>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</si>
  <si>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</si>
  <si>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</si>
  <si>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</si>
  <si>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</si>
  <si>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</si>
  <si>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</si>
  <si>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</si>
  <si>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</si>
  <si>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</si>
  <si>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</si>
  <si>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</si>
  <si>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</si>
  <si>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</si>
  <si>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</si>
  <si>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</si>
  <si>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</si>
  <si>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</si>
  <si>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</si>
  <si>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</si>
  <si>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</si>
  <si>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</si>
  <si>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</si>
  <si>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</si>
  <si>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</si>
  <si>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</si>
  <si>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</si>
  <si>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</si>
  <si>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</si>
  <si>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</si>
  <si>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</si>
  <si>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</si>
  <si>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</si>
  <si>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</si>
  <si>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</si>
  <si>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</si>
  <si>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</si>
  <si>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</si>
  <si>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</si>
  <si>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</si>
  <si>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</si>
  <si>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</si>
  <si>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</si>
  <si>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</si>
  <si>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</si>
  <si>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</si>
  <si>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</si>
  <si>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</si>
  <si>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</si>
  <si>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</si>
  <si>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</si>
  <si>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</si>
  <si>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</si>
  <si>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</si>
  <si>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</si>
  <si>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</si>
  <si>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</si>
  <si>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</si>
  <si>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</si>
  <si>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</si>
  <si>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</si>
  <si>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</si>
  <si>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</si>
  <si>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</si>
  <si>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</si>
  <si>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</si>
  <si>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</si>
  <si>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</si>
  <si>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</si>
  <si>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</si>
  <si>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</si>
  <si>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</si>
  <si>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</si>
  <si>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</si>
  <si>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</si>
  <si>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</si>
  <si>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</si>
  <si>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</si>
  <si>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</si>
  <si>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</si>
  <si>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</si>
  <si>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</si>
  <si>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</si>
  <si>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</si>
  <si>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</si>
  <si>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</si>
  <si>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</si>
  <si>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</si>
  <si>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</si>
  <si>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</si>
  <si>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</si>
  <si>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</si>
  <si>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</si>
  <si>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</si>
  <si>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</si>
  <si>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</si>
  <si>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</si>
  <si>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</si>
  <si>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</si>
  <si>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</si>
  <si>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</si>
  <si>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</si>
  <si>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</si>
  <si>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</si>
  <si>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</si>
  <si>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</si>
  <si>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</si>
  <si>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</si>
  <si>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</si>
  <si>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</si>
  <si>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</si>
  <si>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</si>
  <si>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</si>
  <si>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</si>
  <si>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</si>
  <si>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</si>
  <si>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</si>
  <si>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</si>
  <si>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</si>
  <si>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</si>
  <si>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</si>
  <si>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</si>
  <si>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</si>
  <si>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</si>
  <si>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</si>
  <si>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</si>
  <si>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</si>
  <si>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</si>
  <si>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</si>
  <si>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</si>
  <si>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</si>
  <si>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</si>
  <si>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</si>
  <si>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</si>
  <si>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</si>
  <si>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</si>
  <si>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</si>
  <si>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</si>
  <si>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</si>
  <si>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</si>
  <si>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</si>
  <si>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</si>
  <si>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</si>
  <si>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</si>
  <si>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</si>
  <si>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</si>
  <si>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</si>
  <si>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</si>
  <si>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</si>
  <si>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</si>
  <si>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</si>
  <si>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</si>
  <si>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</si>
  <si>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</si>
  <si>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</si>
  <si>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</si>
  <si>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</si>
  <si>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</si>
  <si>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</si>
  <si>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</si>
  <si>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</si>
  <si>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</si>
  <si>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</si>
  <si>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</si>
  <si>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</si>
  <si>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</si>
  <si>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</si>
  <si>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</si>
  <si>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</si>
  <si>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</si>
  <si>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</si>
  <si>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</si>
  <si>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</si>
  <si>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</si>
  <si>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</si>
  <si>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</si>
  <si>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</si>
  <si>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</si>
  <si>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</si>
  <si>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</si>
  <si>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</si>
  <si>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</si>
  <si>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</si>
  <si>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</si>
  <si>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</si>
  <si>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</si>
  <si>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</si>
  <si>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</si>
  <si>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</si>
  <si>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</si>
  <si>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</si>
  <si>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</si>
  <si>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</si>
  <si>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</si>
  <si>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</si>
  <si>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</si>
  <si>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</si>
  <si>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</si>
  <si>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</si>
  <si>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</si>
  <si>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</si>
  <si>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</si>
  <si>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</si>
  <si>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</si>
  <si>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</si>
  <si>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</si>
  <si>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</si>
  <si>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</si>
  <si>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</si>
  <si>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</si>
  <si>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</si>
  <si>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</si>
  <si>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</si>
  <si>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</si>
  <si>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</si>
  <si>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</si>
  <si>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</si>
  <si>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</si>
  <si>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</si>
  <si>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</si>
  <si>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</si>
  <si>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</si>
  <si>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</si>
  <si>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</si>
  <si>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</si>
  <si>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</si>
  <si>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</si>
  <si>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</si>
  <si>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</si>
  <si>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</si>
  <si>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</si>
  <si>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</si>
  <si>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</si>
  <si>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</si>
  <si>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</si>
  <si>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</si>
  <si>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</si>
  <si>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</si>
  <si>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</si>
  <si>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</si>
  <si>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</si>
  <si>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</si>
  <si>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</si>
  <si>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</si>
  <si>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</si>
  <si>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</si>
  <si>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</si>
  <si>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</si>
  <si>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</si>
  <si>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</si>
  <si>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</si>
  <si>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</si>
  <si>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</si>
  <si>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</si>
  <si>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</si>
  <si>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</si>
  <si>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</si>
  <si>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</si>
  <si>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</si>
  <si>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</si>
  <si>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</si>
  <si>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</si>
  <si>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</si>
  <si>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</si>
  <si>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</si>
  <si>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</si>
  <si>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</si>
  <si>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</si>
  <si>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</si>
  <si>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</si>
  <si>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</si>
  <si>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</si>
  <si>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</si>
  <si>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</si>
  <si>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</si>
  <si>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</si>
  <si>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</si>
  <si>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</si>
  <si>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</si>
  <si>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</si>
  <si>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</si>
  <si>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</si>
  <si>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</si>
  <si>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</si>
  <si>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</si>
  <si>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</si>
  <si>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</si>
  <si>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</si>
  <si>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</si>
  <si>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</si>
  <si>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</si>
  <si>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</si>
  <si>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</si>
  <si>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</si>
  <si>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</si>
  <si>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</si>
  <si>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</si>
  <si>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</si>
  <si>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</si>
  <si>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</si>
  <si>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</si>
  <si>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</si>
  <si>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</si>
  <si>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</si>
  <si>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</si>
  <si>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</si>
  <si>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</si>
  <si>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</si>
  <si>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</si>
  <si>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</si>
  <si>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</si>
  <si>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</si>
  <si>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</si>
  <si>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</si>
  <si>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</si>
  <si>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</si>
  <si>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</si>
  <si>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</si>
  <si>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</si>
  <si>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</si>
  <si>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</si>
  <si>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</si>
  <si>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</si>
  <si>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</si>
  <si>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</si>
  <si>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</si>
  <si>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</si>
  <si>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</si>
  <si>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</si>
  <si>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</si>
  <si>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</si>
  <si>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</si>
  <si>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</si>
  <si>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</si>
  <si>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</si>
  <si>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</si>
  <si>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</si>
  <si>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</si>
  <si>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</si>
  <si>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</si>
  <si>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</si>
  <si>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</si>
  <si>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</si>
  <si>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</si>
  <si>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</si>
  <si>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</si>
  <si>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</si>
  <si>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</si>
  <si>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</si>
  <si>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</si>
  <si>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</si>
  <si>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</si>
  <si>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</si>
  <si>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</si>
  <si>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</si>
  <si>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</si>
  <si>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</si>
  <si>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</si>
  <si>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</si>
  <si>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</si>
  <si>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</si>
  <si>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</si>
  <si>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</si>
  <si>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</si>
  <si>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</si>
  <si>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</si>
  <si>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</si>
  <si>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</si>
  <si>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</si>
  <si>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</si>
  <si>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</si>
  <si>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</si>
  <si>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</si>
  <si>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</si>
  <si>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</si>
  <si>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</si>
  <si>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</si>
  <si>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</si>
  <si>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</si>
  <si>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</si>
  <si>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</si>
  <si>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</si>
  <si>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</si>
  <si>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</si>
  <si>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</si>
  <si>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</si>
  <si>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</si>
  <si>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</si>
  <si>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</si>
  <si>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</si>
  <si>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</si>
  <si>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</si>
  <si>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</si>
  <si>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</si>
  <si>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</si>
  <si>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</si>
  <si>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</si>
  <si>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</si>
  <si>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</si>
  <si>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</si>
  <si>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</si>
  <si>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</si>
  <si>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</si>
  <si>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</si>
  <si>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</si>
  <si>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</si>
  <si>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</si>
  <si>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</si>
  <si>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</si>
  <si>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</si>
  <si>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</si>
  <si>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</si>
  <si>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</si>
  <si>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</si>
  <si>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</si>
  <si>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</si>
  <si>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</si>
  <si>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</si>
  <si>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</si>
  <si>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</si>
  <si>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</si>
  <si>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</si>
  <si>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</si>
  <si>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</si>
  <si>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</si>
  <si>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</si>
  <si>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</si>
  <si>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</si>
  <si>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</si>
  <si>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</si>
  <si>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</si>
  <si>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</si>
  <si>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</si>
  <si>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</si>
  <si>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</si>
  <si>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</si>
  <si>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</si>
  <si>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</si>
  <si>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</si>
  <si>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</si>
  <si>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</si>
  <si>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</si>
  <si>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</si>
  <si>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</si>
  <si>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</si>
  <si>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</si>
  <si>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</si>
  <si>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</si>
  <si>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</si>
  <si>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</si>
  <si>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</si>
  <si>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</si>
  <si>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</si>
  <si>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</si>
  <si>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</si>
  <si>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</si>
  <si>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</si>
  <si>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</si>
  <si>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</si>
  <si>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</si>
  <si>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</si>
  <si>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</si>
  <si>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</si>
  <si>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</si>
  <si>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</si>
  <si>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</si>
  <si>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</si>
  <si>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</si>
  <si>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</si>
  <si>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</si>
  <si>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</si>
  <si>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</si>
  <si>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</si>
  <si>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</si>
  <si>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</si>
  <si>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</si>
  <si>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</si>
  <si>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</si>
  <si>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</si>
  <si>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</si>
  <si>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</si>
  <si>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</si>
  <si>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</si>
  <si>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</si>
  <si>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</si>
  <si>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</si>
  <si>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</si>
  <si>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</si>
  <si>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</si>
  <si>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</si>
  <si>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</si>
  <si>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</si>
  <si>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</si>
  <si>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</si>
  <si>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</si>
  <si>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</si>
  <si>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</si>
  <si>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</si>
  <si>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</si>
  <si>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</si>
  <si>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</si>
  <si>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</si>
  <si>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</si>
  <si>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</si>
  <si>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</si>
  <si>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</si>
  <si>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</si>
  <si>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</si>
  <si>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</si>
  <si>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</si>
  <si>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</si>
  <si>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</si>
  <si>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</si>
  <si>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</si>
  <si>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</si>
  <si>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</si>
  <si>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</si>
  <si>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</si>
  <si>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</si>
  <si>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</si>
  <si>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</si>
  <si>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</si>
  <si>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</si>
  <si>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</si>
  <si>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</si>
  <si>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</si>
  <si>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</si>
  <si>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</si>
  <si>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</si>
  <si>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</si>
  <si>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</si>
  <si>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</si>
  <si>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</si>
  <si>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</si>
  <si>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</si>
  <si>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</si>
  <si>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</si>
  <si>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</si>
  <si>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</si>
  <si>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</si>
  <si>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</si>
  <si>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</si>
  <si>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</si>
  <si>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</si>
  <si>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</si>
  <si>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</si>
  <si>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</si>
  <si>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</si>
  <si>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</si>
  <si>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</si>
  <si>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</si>
  <si>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</si>
  <si>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</si>
  <si>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</si>
  <si>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</si>
  <si>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</si>
  <si>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</si>
  <si>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</si>
  <si>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</si>
  <si>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</si>
  <si>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</si>
  <si>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</si>
  <si>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</si>
  <si>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</si>
  <si>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</si>
  <si>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</si>
  <si>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</si>
  <si>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</si>
  <si>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</si>
  <si>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</si>
  <si>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</si>
  <si>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</si>
  <si>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</si>
  <si>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</si>
  <si>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</si>
  <si>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</si>
  <si>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</si>
  <si>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</si>
  <si>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</si>
  <si>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</si>
  <si>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</si>
  <si>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</si>
  <si>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</si>
  <si>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</si>
  <si>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</si>
  <si>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</si>
  <si>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</si>
  <si>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</si>
  <si>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</si>
  <si>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</si>
  <si>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</si>
  <si>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</si>
  <si>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</si>
  <si>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</si>
  <si>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</si>
  <si>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</si>
  <si>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</si>
  <si>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</si>
  <si>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</si>
  <si>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</si>
  <si>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</si>
  <si>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</si>
  <si>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</si>
  <si>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</si>
  <si>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</si>
  <si>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</si>
  <si>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</si>
  <si>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</si>
  <si>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</si>
  <si>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</si>
  <si>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</si>
  <si>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</si>
  <si>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</si>
  <si>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</si>
  <si>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</si>
  <si>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</si>
  <si>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</si>
  <si>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</si>
  <si>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</si>
  <si>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</si>
  <si>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</si>
  <si>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</si>
  <si>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</si>
  <si>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</si>
  <si>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</si>
  <si>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</si>
  <si>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</si>
  <si>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</si>
  <si>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</si>
  <si>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</si>
  <si>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</si>
  <si>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</si>
  <si>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</si>
  <si>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</si>
  <si>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</si>
  <si>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</si>
  <si>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</si>
  <si>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</si>
  <si>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</si>
  <si>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</si>
  <si>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</si>
  <si>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</si>
  <si>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</si>
  <si>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</si>
  <si>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</si>
  <si>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</si>
  <si>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</si>
  <si>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</si>
  <si>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</si>
  <si>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</si>
  <si>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</si>
  <si>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</si>
  <si>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</si>
  <si>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</si>
  <si>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</si>
  <si>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</si>
  <si>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</si>
  <si>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</si>
  <si>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</si>
  <si>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</si>
  <si>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</si>
  <si>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</si>
  <si>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</si>
  <si>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</si>
  <si>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</si>
  <si>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</si>
  <si>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</si>
  <si>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</si>
  <si>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</si>
  <si>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</si>
  <si>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</si>
  <si>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</si>
  <si>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</si>
  <si>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</si>
  <si>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</si>
  <si>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</si>
  <si>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</si>
  <si>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</si>
  <si>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</si>
  <si>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</si>
  <si>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</si>
  <si>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</si>
  <si>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</si>
  <si>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</si>
  <si>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</si>
  <si>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</si>
  <si>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</si>
  <si>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</si>
  <si>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</si>
  <si>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</si>
  <si>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</si>
  <si>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</si>
  <si>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</si>
  <si>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</si>
  <si>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</si>
  <si>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</si>
  <si>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</si>
  <si>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</si>
  <si>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</si>
  <si>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</si>
  <si>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</si>
  <si>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</si>
  <si>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</si>
  <si>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</si>
  <si>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</si>
  <si>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</si>
  <si>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</si>
  <si>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</si>
  <si>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</si>
  <si>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</si>
  <si>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</si>
  <si>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</si>
  <si>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</si>
  <si>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</si>
  <si>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</si>
  <si>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</si>
  <si>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</si>
  <si>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</si>
  <si>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</si>
  <si>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</si>
  <si>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</si>
  <si>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</si>
  <si>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</si>
  <si>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</si>
  <si>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</si>
  <si>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</si>
  <si>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</si>
  <si>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</si>
  <si>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</si>
  <si>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</si>
  <si>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</si>
  <si>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</si>
  <si>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</si>
  <si>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</si>
  <si>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</si>
  <si>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</si>
  <si>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</si>
  <si>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</si>
  <si>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</si>
  <si>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</si>
  <si>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</si>
  <si>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</si>
  <si>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</si>
  <si>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</si>
  <si>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</si>
  <si>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</si>
  <si>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</si>
  <si>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</si>
  <si>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</si>
  <si>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</si>
  <si>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</si>
  <si>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</si>
  <si>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</si>
  <si>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</si>
  <si>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</si>
  <si>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</si>
  <si>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</si>
  <si>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</si>
  <si>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</si>
  <si>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</si>
  <si>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</si>
  <si>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</si>
  <si>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</si>
  <si>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</si>
  <si>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</si>
  <si>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</si>
  <si>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</si>
  <si>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</si>
  <si>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</si>
  <si>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</si>
  <si>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</si>
  <si>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</si>
  <si>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</si>
  <si>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</si>
  <si>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</si>
  <si>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</si>
  <si>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</si>
  <si>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</si>
  <si>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</si>
  <si>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</si>
  <si>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</si>
  <si>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</si>
  <si>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</si>
  <si>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</si>
  <si>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</si>
  <si>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</si>
  <si>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</si>
  <si>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</si>
  <si>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</si>
  <si>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</si>
  <si>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</si>
  <si>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</si>
  <si>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</si>
  <si>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</si>
  <si>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</si>
  <si>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</si>
  <si>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</si>
  <si>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</si>
  <si>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</si>
  <si>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</si>
  <si>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</si>
  <si>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</si>
  <si>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</si>
  <si>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</si>
  <si>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</si>
  <si>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</si>
  <si>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</si>
  <si>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</si>
  <si>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</si>
  <si>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</si>
  <si>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</si>
  <si>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</si>
  <si>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</si>
  <si>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</si>
  <si>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</si>
  <si>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</si>
  <si>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</si>
  <si>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</si>
  <si>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</si>
  <si>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</si>
  <si>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</si>
  <si>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</si>
  <si>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</si>
  <si>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</si>
  <si>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</si>
  <si>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</si>
  <si>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</si>
  <si>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</si>
  <si>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</si>
  <si>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</si>
  <si>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</si>
  <si>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</si>
  <si>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</si>
  <si>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</si>
  <si>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</si>
  <si>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</si>
  <si>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</si>
  <si>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</si>
  <si>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</si>
  <si>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</si>
  <si>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</si>
  <si>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</si>
  <si>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</si>
  <si>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</si>
  <si>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</si>
  <si>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</si>
  <si>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</si>
  <si>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</si>
  <si>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</si>
  <si>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</si>
  <si>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</si>
  <si>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</si>
  <si>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</si>
  <si>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</si>
  <si>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</si>
  <si>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</si>
  <si>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</si>
  <si>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</si>
  <si>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</si>
  <si>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</si>
  <si>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</si>
  <si>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</si>
  <si>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</si>
  <si>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</si>
  <si>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</si>
  <si>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</si>
  <si>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</si>
  <si>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</si>
  <si>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</si>
  <si>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</si>
  <si>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</si>
  <si>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</si>
  <si>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</si>
  <si>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</si>
  <si>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</si>
  <si>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</si>
  <si>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</si>
  <si>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</si>
  <si>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</si>
  <si>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</si>
  <si>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</si>
  <si>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</si>
  <si>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</si>
  <si>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</si>
  <si>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</si>
  <si>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</si>
  <si>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</si>
  <si>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</si>
  <si>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</si>
  <si>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</si>
  <si>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</si>
  <si>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</si>
  <si>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</si>
  <si>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</si>
  <si>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</si>
  <si>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</si>
  <si>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</si>
  <si>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</si>
  <si>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</si>
  <si>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</si>
  <si>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</si>
  <si>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</si>
  <si>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</si>
  <si>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</si>
  <si>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</si>
  <si>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</si>
  <si>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</si>
  <si>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</si>
  <si>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</si>
  <si>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</si>
  <si>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</si>
  <si>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</si>
  <si>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</si>
  <si>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</si>
  <si>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</si>
  <si>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</si>
  <si>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</si>
  <si>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</si>
  <si>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</si>
  <si>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</si>
  <si>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</si>
  <si>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</si>
  <si>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</si>
  <si>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</si>
  <si>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</si>
  <si>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</si>
  <si>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</si>
  <si>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</si>
  <si>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</si>
  <si>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</si>
  <si>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</si>
  <si>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</si>
  <si>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</si>
  <si>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</si>
  <si>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</si>
  <si>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</si>
  <si>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</si>
  <si>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</si>
  <si>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</si>
  <si>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</si>
  <si>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</si>
  <si>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</si>
  <si>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</si>
  <si>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</si>
  <si>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</si>
  <si>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</si>
  <si>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</si>
  <si>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</si>
  <si>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</si>
  <si>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</si>
  <si>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</si>
  <si>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</si>
  <si>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</si>
  <si>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</si>
  <si>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</si>
  <si>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</si>
  <si>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</si>
  <si>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</si>
  <si>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</si>
  <si>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</si>
  <si>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</si>
  <si>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</si>
  <si>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</si>
  <si>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</si>
  <si>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</si>
  <si>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</si>
  <si>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</si>
  <si>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</si>
  <si>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</si>
  <si>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</si>
  <si>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</si>
  <si>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</si>
  <si>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</si>
  <si>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</si>
  <si>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</si>
  <si>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</si>
  <si>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</si>
  <si>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</si>
  <si>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</si>
  <si>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</si>
  <si>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</si>
  <si>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</si>
  <si>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</si>
  <si>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</si>
  <si>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</si>
  <si>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</si>
  <si>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</si>
  <si>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</si>
  <si>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</si>
  <si>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</si>
  <si>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</si>
  <si>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</si>
  <si>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</si>
  <si>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</si>
  <si>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</si>
  <si>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</si>
  <si>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</si>
  <si>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</si>
  <si>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</si>
  <si>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</si>
  <si>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</si>
  <si>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</si>
  <si>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</si>
  <si>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</si>
  <si>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</si>
  <si>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</si>
  <si>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</si>
  <si>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</si>
  <si>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</si>
  <si>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</si>
  <si>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</si>
  <si>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</si>
  <si>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</si>
  <si>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</si>
  <si>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</si>
  <si>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</si>
  <si>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</si>
  <si>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</si>
  <si>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</si>
  <si>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</si>
  <si>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</si>
  <si>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</si>
  <si>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</si>
  <si>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</si>
  <si>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</si>
  <si>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</si>
  <si>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</si>
  <si>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</si>
  <si>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</si>
  <si>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</si>
  <si>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</si>
  <si>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</si>
  <si>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</si>
  <si>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</si>
  <si>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</si>
  <si>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</si>
  <si>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</si>
  <si>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</si>
  <si>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</si>
  <si>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</si>
  <si>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</si>
  <si>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</si>
  <si>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</si>
  <si>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</si>
  <si>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</si>
  <si>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</si>
  <si>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</si>
  <si>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</si>
  <si>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</si>
  <si>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</si>
  <si>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</si>
  <si>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</si>
  <si>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</si>
  <si>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</si>
  <si>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</si>
  <si>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</si>
  <si>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</si>
  <si>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</si>
  <si>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</si>
  <si>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</si>
  <si>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</si>
  <si>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</si>
  <si>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</si>
  <si>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</si>
  <si>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</si>
  <si>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</si>
  <si>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</si>
  <si>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</si>
  <si>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</si>
  <si>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</si>
  <si>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</si>
  <si>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</si>
  <si>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</si>
  <si>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</si>
  <si>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</si>
  <si>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</si>
  <si>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</si>
  <si>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</si>
  <si>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</si>
  <si>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</si>
  <si>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</si>
  <si>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</si>
  <si>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</si>
  <si>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</si>
  <si>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</si>
  <si>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</si>
  <si>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</si>
  <si>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</si>
  <si>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</si>
  <si>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</si>
  <si>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</si>
  <si>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</si>
  <si>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</si>
  <si>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</si>
  <si>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</si>
  <si>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</si>
  <si>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</si>
  <si>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</si>
  <si>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</si>
  <si>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</si>
  <si>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</si>
  <si>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</si>
  <si>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</si>
  <si>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</si>
  <si>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</si>
  <si>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</si>
  <si>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</si>
  <si>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</si>
  <si>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</si>
  <si>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</si>
  <si>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</si>
  <si>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</si>
  <si>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</si>
  <si>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</si>
  <si>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</si>
  <si>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</si>
  <si>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</si>
  <si>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</si>
  <si>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</si>
  <si>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</si>
  <si>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</si>
  <si>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</si>
  <si>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</si>
  <si>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</si>
  <si>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</si>
  <si>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</si>
  <si>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</si>
  <si>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</si>
  <si>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</si>
  <si>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</si>
  <si>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</si>
  <si>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</si>
  <si>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</si>
  <si>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</si>
  <si>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</si>
  <si>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</si>
  <si>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</si>
  <si>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</si>
  <si>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</si>
  <si>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</si>
  <si>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</si>
  <si>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</si>
  <si>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</si>
  <si>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</si>
  <si>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</si>
  <si>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</si>
  <si>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</si>
  <si>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</si>
  <si>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</si>
  <si>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</si>
  <si>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</si>
  <si>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</si>
  <si>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</si>
  <si>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</si>
  <si>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</si>
  <si>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</si>
  <si>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</si>
  <si>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</si>
  <si>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</si>
  <si>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</si>
  <si>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</si>
  <si>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</si>
  <si>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</si>
  <si>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</si>
  <si>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</si>
  <si>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</si>
  <si>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</si>
  <si>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</si>
  <si>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</si>
  <si>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</si>
  <si>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</si>
  <si>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</si>
  <si>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</si>
  <si>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</si>
  <si>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</si>
  <si>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</si>
  <si>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</si>
  <si>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</si>
  <si>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</si>
  <si>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</si>
  <si>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</si>
  <si>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</si>
  <si>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</si>
  <si>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</si>
  <si>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</si>
  <si>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</si>
  <si>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</si>
  <si>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</si>
  <si>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</si>
  <si>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</si>
  <si>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</si>
  <si>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</si>
  <si>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</si>
  <si>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</si>
  <si>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</si>
  <si>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</si>
  <si>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</si>
  <si>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</si>
  <si>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</si>
  <si>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</si>
  <si>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</si>
  <si>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</si>
  <si>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</si>
  <si>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</si>
  <si>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</si>
  <si>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</si>
  <si>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</si>
  <si>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</si>
  <si>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</si>
  <si>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</si>
  <si>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</si>
  <si>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</si>
  <si>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</si>
  <si>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</si>
  <si>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</si>
  <si>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</si>
  <si>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</si>
  <si>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</si>
  <si>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</si>
  <si>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</si>
  <si>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</si>
  <si>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</si>
  <si>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</si>
  <si>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</si>
  <si>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</si>
  <si>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</si>
  <si>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</si>
  <si>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</si>
  <si>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</si>
  <si>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</si>
  <si>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</si>
  <si>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</si>
  <si>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</si>
  <si>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</si>
  <si>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</si>
  <si>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</si>
  <si>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</si>
  <si>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</si>
  <si>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</si>
  <si>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</si>
  <si>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</si>
  <si>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</si>
  <si>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</si>
  <si>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</si>
  <si>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</si>
  <si>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</si>
  <si>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</si>
  <si>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</si>
  <si>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</si>
  <si>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</si>
  <si>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</si>
  <si>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</si>
  <si>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</si>
  <si>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</si>
  <si>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</si>
  <si>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</si>
  <si>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</si>
  <si>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</si>
  <si>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</si>
  <si>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</si>
  <si>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</si>
  <si>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</si>
  <si>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</si>
  <si>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</si>
  <si>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</si>
  <si>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</si>
  <si>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</si>
  <si>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</si>
  <si>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</si>
  <si>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</si>
  <si>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</si>
  <si>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</si>
  <si>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</si>
  <si>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</si>
  <si>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</si>
  <si>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</si>
  <si>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</si>
  <si>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</si>
  <si>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</si>
  <si>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</si>
  <si>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</si>
  <si>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</si>
  <si>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</si>
  <si>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</si>
  <si>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</si>
  <si>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</si>
  <si>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</si>
  <si>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</si>
  <si>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</si>
  <si>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</si>
  <si>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</si>
  <si>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</si>
  <si>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</si>
  <si>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</si>
  <si>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</si>
  <si>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</si>
  <si>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</si>
  <si>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</si>
  <si>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</si>
  <si>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</si>
  <si>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</si>
  <si>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</si>
  <si>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</si>
  <si>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</si>
  <si>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</si>
  <si>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</si>
  <si>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</si>
  <si>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</si>
  <si>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</si>
  <si>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</si>
  <si>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</si>
  <si>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</si>
  <si>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</si>
  <si>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</si>
  <si>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</si>
  <si>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</si>
  <si>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</si>
  <si>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</si>
  <si>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</si>
  <si>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</si>
  <si>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</si>
  <si>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</si>
  <si>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</si>
  <si>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</si>
  <si>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</si>
  <si>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</si>
  <si>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</si>
  <si>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</si>
  <si>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</si>
  <si>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</si>
  <si>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</si>
  <si>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</si>
  <si>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</si>
  <si>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</si>
  <si>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</si>
  <si>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</si>
  <si>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</si>
  <si>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</si>
  <si>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</si>
  <si>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</si>
  <si>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</si>
  <si>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</si>
  <si>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</si>
  <si>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</si>
  <si>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</si>
  <si>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</si>
  <si>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</si>
  <si>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</si>
  <si>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</si>
  <si>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</si>
  <si>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</si>
  <si>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</si>
  <si>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</si>
  <si>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</si>
  <si>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</si>
  <si>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</si>
  <si>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</si>
  <si>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</si>
  <si>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</si>
  <si>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</si>
  <si>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</si>
  <si>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</si>
  <si>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</si>
  <si>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</si>
  <si>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</si>
  <si>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</si>
  <si>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</si>
  <si>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</si>
  <si>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</si>
  <si>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</si>
  <si>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</si>
  <si>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</si>
  <si>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</si>
  <si>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</si>
  <si>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</si>
  <si>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</si>
  <si>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</si>
  <si>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</si>
  <si>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</si>
  <si>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</si>
  <si>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</si>
  <si>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</si>
  <si>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</si>
  <si>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</si>
  <si>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</si>
  <si>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</si>
  <si>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</si>
  <si>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</si>
  <si>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</si>
  <si>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</si>
  <si>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</si>
  <si>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</si>
  <si>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</si>
  <si>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</si>
  <si>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</si>
  <si>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</si>
  <si>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</si>
  <si>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</si>
  <si>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</si>
  <si>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</si>
  <si>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</si>
  <si>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</si>
  <si>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</si>
  <si>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</si>
  <si>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</si>
  <si>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</si>
  <si>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</si>
  <si>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</si>
  <si>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</si>
  <si>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</si>
  <si>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</si>
  <si>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</si>
  <si>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</si>
  <si>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</si>
  <si>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</si>
  <si>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</si>
  <si>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</si>
  <si>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</si>
  <si>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</si>
  <si>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</si>
  <si>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</si>
  <si>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</si>
  <si>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</si>
  <si>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</si>
  <si>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</si>
  <si>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</si>
  <si>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</si>
  <si>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</si>
  <si>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</si>
  <si>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</si>
  <si>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</si>
  <si>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</si>
  <si>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</si>
  <si>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</si>
  <si>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</si>
  <si>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</si>
  <si>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</si>
  <si>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</si>
  <si>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</si>
  <si>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</si>
  <si>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</si>
  <si>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</si>
  <si>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</si>
  <si>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</si>
  <si>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</si>
  <si>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</si>
  <si>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</si>
  <si>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</si>
  <si>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</si>
  <si>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</si>
  <si>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</si>
  <si>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</si>
  <si>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</si>
  <si>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</si>
  <si>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</si>
  <si>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</si>
  <si>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</si>
  <si>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</si>
  <si>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</si>
  <si>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</si>
  <si>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</si>
  <si>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</si>
  <si>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</si>
  <si>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</si>
  <si>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</si>
  <si>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</si>
  <si>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</si>
  <si>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</si>
  <si>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</si>
  <si>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</si>
  <si>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</si>
  <si>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</si>
  <si>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</si>
  <si>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</si>
  <si>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</si>
  <si>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</si>
  <si>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</si>
  <si>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</si>
  <si>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</si>
  <si>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</si>
  <si>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</si>
  <si>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</si>
  <si>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</si>
  <si>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</si>
  <si>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</si>
  <si>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</si>
  <si>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</si>
  <si>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</si>
  <si>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</si>
  <si>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</si>
  <si>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</si>
  <si>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</si>
  <si>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</si>
  <si>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</si>
  <si>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</si>
  <si>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</si>
  <si>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</si>
  <si>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</si>
  <si>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</si>
  <si>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</si>
  <si>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</si>
  <si>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</si>
  <si>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</si>
  <si>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</si>
  <si>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</si>
  <si>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</si>
  <si>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</si>
  <si>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</si>
  <si>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</si>
  <si>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</si>
  <si>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</si>
  <si>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</si>
  <si>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</si>
  <si>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</si>
  <si>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</si>
  <si>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</si>
  <si>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</si>
  <si>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</si>
  <si>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</si>
  <si>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</si>
  <si>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</si>
  <si>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</si>
  <si>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</si>
  <si>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</si>
  <si>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</si>
  <si>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</si>
  <si>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</si>
  <si>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</si>
  <si>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</si>
  <si>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</si>
  <si>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</si>
  <si>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</si>
  <si>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</si>
  <si>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</si>
  <si>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</si>
  <si>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</si>
  <si>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</si>
  <si>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</si>
  <si>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</si>
  <si>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</si>
  <si>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</si>
  <si>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</si>
  <si>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</si>
  <si>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</si>
  <si>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</si>
  <si>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</si>
  <si>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</si>
  <si>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</si>
  <si>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</si>
  <si>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</si>
  <si>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</si>
  <si>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</si>
  <si>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</si>
  <si>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</si>
  <si>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</si>
  <si>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</si>
  <si>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</si>
  <si>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</si>
  <si>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</si>
  <si>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</si>
  <si>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</si>
  <si>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</si>
  <si>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</si>
  <si>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</si>
  <si>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</si>
  <si>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</si>
  <si>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</si>
  <si>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</si>
  <si>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</si>
  <si>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</si>
  <si>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</si>
  <si>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</si>
  <si>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</si>
  <si>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</si>
  <si>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</si>
  <si>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</si>
  <si>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</si>
  <si>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</si>
  <si>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</si>
  <si>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</si>
  <si>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</si>
  <si>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</si>
  <si>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</si>
  <si>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</si>
  <si>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</si>
  <si>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</si>
  <si>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</si>
  <si>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</si>
  <si>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</si>
  <si>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</si>
  <si>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</si>
  <si>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</si>
  <si>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</si>
  <si>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</si>
  <si>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</si>
  <si>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</si>
  <si>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</si>
  <si>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</si>
  <si>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</si>
  <si>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</si>
  <si>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</si>
  <si>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</si>
  <si>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</si>
  <si>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</si>
  <si>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</si>
  <si>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</si>
  <si>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</si>
  <si>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</si>
  <si>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</si>
  <si>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</si>
  <si>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</si>
  <si>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</si>
  <si>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</si>
  <si>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</si>
  <si>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</si>
  <si>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</si>
  <si>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</si>
  <si>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</si>
  <si>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</si>
  <si>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</si>
  <si>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</si>
  <si>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</si>
  <si>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</si>
  <si>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</si>
  <si>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</si>
  <si>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</si>
  <si>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</si>
  <si>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</si>
  <si>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</si>
  <si>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</si>
  <si>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</si>
  <si>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</si>
  <si>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</si>
  <si>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</si>
  <si>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</si>
  <si>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</si>
  <si>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</si>
  <si>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</si>
  <si>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</si>
  <si>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</si>
  <si>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</si>
  <si>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</si>
  <si>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</si>
  <si>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</si>
  <si>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</si>
  <si>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</si>
  <si>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</si>
  <si>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</si>
  <si>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</si>
  <si>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</si>
  <si>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</si>
  <si>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</si>
  <si>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</si>
  <si>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</si>
  <si>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</si>
  <si>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</si>
  <si>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</si>
  <si>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</si>
  <si>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</si>
  <si>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</si>
  <si>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</si>
  <si>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</si>
  <si>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</si>
  <si>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</si>
  <si>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</si>
  <si>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</si>
  <si>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</si>
  <si>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</si>
  <si>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</si>
  <si>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</si>
  <si>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</si>
  <si>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</si>
  <si>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</si>
  <si>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</si>
  <si>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</si>
  <si>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</si>
  <si>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</si>
  <si>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</si>
  <si>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</si>
  <si>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</si>
  <si>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</si>
  <si>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</si>
  <si>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</si>
  <si>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</si>
  <si>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</si>
  <si>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</si>
  <si>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</si>
  <si>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</si>
  <si>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</si>
  <si>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</si>
  <si>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</si>
  <si>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</si>
  <si>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</si>
  <si>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</si>
  <si>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</si>
  <si>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</si>
  <si>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</si>
  <si>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</si>
  <si>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</si>
  <si>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</si>
  <si>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</si>
  <si>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</si>
  <si>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</si>
  <si>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</si>
  <si>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</si>
  <si>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</si>
  <si>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</si>
  <si>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</si>
  <si>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</si>
  <si>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</si>
  <si>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</si>
  <si>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</si>
  <si>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</si>
  <si>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</si>
  <si>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</si>
  <si>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</si>
  <si>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</si>
  <si>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</si>
  <si>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</si>
  <si>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</si>
  <si>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</si>
  <si>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</si>
  <si>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</si>
  <si>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</si>
  <si>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</si>
  <si>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</si>
  <si>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</si>
  <si>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</si>
  <si>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</si>
  <si>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</si>
  <si>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</si>
  <si>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</si>
  <si>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</si>
  <si>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</si>
  <si>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</si>
  <si>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</si>
  <si>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</si>
  <si>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</si>
  <si>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</si>
  <si>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</si>
  <si>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</si>
  <si>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</si>
  <si>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</si>
  <si>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</si>
  <si>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</si>
  <si>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</si>
  <si>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</si>
  <si>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</si>
  <si>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</si>
  <si>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</si>
  <si>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</si>
  <si>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</si>
  <si>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</si>
  <si>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</si>
  <si>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</si>
  <si>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</si>
  <si>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</si>
  <si>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</si>
  <si>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</si>
  <si>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</si>
  <si>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</si>
  <si>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</si>
  <si>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</si>
  <si>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</si>
  <si>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</si>
  <si>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</si>
  <si>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</si>
  <si>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</si>
  <si>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</si>
  <si>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</si>
  <si>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</si>
  <si>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</si>
  <si>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</si>
  <si>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</si>
  <si>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</si>
  <si>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</si>
  <si>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</si>
  <si>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</si>
  <si>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</si>
  <si>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</si>
  <si>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</si>
  <si>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</si>
  <si>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</si>
  <si>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</si>
  <si>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</si>
  <si>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</si>
  <si>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</si>
  <si>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</si>
  <si>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</si>
  <si>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</si>
  <si>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</si>
  <si>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</si>
  <si>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</si>
  <si>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</si>
  <si>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</si>
  <si>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</si>
  <si>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</si>
  <si>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</si>
  <si>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</si>
  <si>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</si>
  <si>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</si>
  <si>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</si>
  <si>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</si>
  <si>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</si>
  <si>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</si>
  <si>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</si>
  <si>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</si>
  <si>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</si>
  <si>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</si>
  <si>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</si>
  <si>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</si>
  <si>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</si>
  <si>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</si>
  <si>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</si>
  <si>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</si>
  <si>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</si>
  <si>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</si>
  <si>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</si>
  <si>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</si>
  <si>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</si>
  <si>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</si>
  <si>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</si>
  <si>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</si>
  <si>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</si>
  <si>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</si>
  <si>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</si>
  <si>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</si>
  <si>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</si>
  <si>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</si>
  <si>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</si>
  <si>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</si>
  <si>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</si>
  <si>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</si>
  <si>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</si>
  <si>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</si>
  <si>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</si>
  <si>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</si>
  <si>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</si>
  <si>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</si>
  <si>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</si>
  <si>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</si>
  <si>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</si>
  <si>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</si>
  <si>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</si>
  <si>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</si>
  <si>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</si>
  <si>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</si>
  <si>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</si>
  <si>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</si>
  <si>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</si>
  <si>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</si>
  <si>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</si>
  <si>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</si>
  <si>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</si>
  <si>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</si>
  <si>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</si>
  <si>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</si>
  <si>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</si>
  <si>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</si>
  <si>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</si>
  <si>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</si>
  <si>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</si>
  <si>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</si>
  <si>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</si>
  <si>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</si>
  <si>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</si>
  <si>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</si>
  <si>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</si>
  <si>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</si>
  <si>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</si>
  <si>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</si>
  <si>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</si>
  <si>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</si>
  <si>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</si>
  <si>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</si>
  <si>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</si>
  <si>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</si>
  <si>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</si>
  <si>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</si>
  <si>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</si>
  <si>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</si>
  <si>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</si>
  <si>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</si>
  <si>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</si>
  <si>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</si>
  <si>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</si>
  <si>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</si>
  <si>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</si>
  <si>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</si>
  <si>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</si>
  <si>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</si>
  <si>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</si>
  <si>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</si>
  <si>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</si>
  <si>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</si>
  <si>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</si>
  <si>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</si>
  <si>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</si>
  <si>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</si>
  <si>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</si>
  <si>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</si>
  <si>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</si>
  <si>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</si>
  <si>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</si>
  <si>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</si>
  <si>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</si>
  <si>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</si>
  <si>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</si>
  <si>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</si>
  <si>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</si>
  <si>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</si>
  <si>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</si>
  <si>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</si>
  <si>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</si>
  <si>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</si>
  <si>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</si>
  <si>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</si>
  <si>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</si>
  <si>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</si>
  <si>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</si>
  <si>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</si>
  <si>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</si>
  <si>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</si>
  <si>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</si>
  <si>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</si>
  <si>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</si>
  <si>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</si>
  <si>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</si>
  <si>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</si>
  <si>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</si>
  <si>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</si>
  <si>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</si>
  <si>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</si>
  <si>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</si>
  <si>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</si>
  <si>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</si>
  <si>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</si>
  <si>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</si>
  <si>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</si>
  <si>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</si>
  <si>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</si>
  <si>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</si>
  <si>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</si>
  <si>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</si>
  <si>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</si>
  <si>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</si>
  <si>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</si>
  <si>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</si>
  <si>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</si>
  <si>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</si>
  <si>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</si>
  <si>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</si>
  <si>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</si>
  <si>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</si>
  <si>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</si>
  <si>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</si>
  <si>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</si>
  <si>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</si>
  <si>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</si>
  <si>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</si>
  <si>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</si>
  <si>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</si>
  <si>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</si>
  <si>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</si>
  <si>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</si>
  <si>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</si>
  <si>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</si>
  <si>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</si>
  <si>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</si>
  <si>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</si>
  <si>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</si>
  <si>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</si>
  <si>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</si>
  <si>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</si>
  <si>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</si>
  <si>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</si>
  <si>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</si>
  <si>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</si>
  <si>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</si>
  <si>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</si>
  <si>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</si>
  <si>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</si>
  <si>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</si>
  <si>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</si>
  <si>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</si>
  <si>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</si>
  <si>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</si>
  <si>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</si>
  <si>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</si>
  <si>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</si>
  <si>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</si>
  <si>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</si>
  <si>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</si>
  <si>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</si>
  <si>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</si>
  <si>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</si>
  <si>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</si>
  <si>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</si>
  <si>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</si>
  <si>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</si>
  <si>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</si>
  <si>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</si>
  <si>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</si>
  <si>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</si>
  <si>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</si>
  <si>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</si>
  <si>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</si>
  <si>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</si>
  <si>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</si>
  <si>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</si>
  <si>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</si>
  <si>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</si>
  <si>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</si>
  <si>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</si>
  <si>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</si>
  <si>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</si>
  <si>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</si>
  <si>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</si>
  <si>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</si>
  <si>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</si>
  <si>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</si>
  <si>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</si>
  <si>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</si>
  <si>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</si>
  <si>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</si>
  <si>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</si>
  <si>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</si>
  <si>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</si>
  <si>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</si>
  <si>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</si>
  <si>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</si>
  <si>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</si>
  <si>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</si>
  <si>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</si>
  <si>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</si>
  <si>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</si>
  <si>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</si>
  <si>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</si>
  <si>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</si>
  <si>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</si>
  <si>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</si>
  <si>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</si>
  <si>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</si>
  <si>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</si>
  <si>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</si>
  <si>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</si>
  <si>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</si>
  <si>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</si>
  <si>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</si>
  <si>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</si>
  <si>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</si>
  <si>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</si>
  <si>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</si>
  <si>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</si>
  <si>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</si>
  <si>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</si>
  <si>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</si>
  <si>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</si>
  <si>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</si>
  <si>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</si>
  <si>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</si>
  <si>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</si>
  <si>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</si>
  <si>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</si>
  <si>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</si>
  <si>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</si>
  <si>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</si>
  <si>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</si>
  <si>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</si>
  <si>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</si>
  <si>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</si>
  <si>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</si>
  <si>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</si>
  <si>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</si>
  <si>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</si>
  <si>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</si>
  <si>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</si>
  <si>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</si>
  <si>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</si>
  <si>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</si>
  <si>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</si>
  <si>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</si>
  <si>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</si>
  <si>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</si>
  <si>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</si>
  <si>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</si>
  <si>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</si>
  <si>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</si>
  <si>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</si>
  <si>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</si>
  <si>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</si>
  <si>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</si>
  <si>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</si>
  <si>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</si>
  <si>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</si>
  <si>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</si>
  <si>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</si>
  <si>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</si>
  <si>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</si>
  <si>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</si>
  <si>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</si>
  <si>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</si>
  <si>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</si>
  <si>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</si>
  <si>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</si>
  <si>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</si>
  <si>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</si>
  <si>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</si>
  <si>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</si>
  <si>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</si>
  <si>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</si>
  <si>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</si>
  <si>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</si>
  <si>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</si>
  <si>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</si>
  <si>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</si>
  <si>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</si>
  <si>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</si>
  <si>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</si>
  <si>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</si>
  <si>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</si>
  <si>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</si>
  <si>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</si>
  <si>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</si>
  <si>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</si>
  <si>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</si>
  <si>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</si>
  <si>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</si>
  <si>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</si>
  <si>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</si>
  <si>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</si>
  <si>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</si>
  <si>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</si>
  <si>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</si>
  <si>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</si>
  <si>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</si>
  <si>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</si>
  <si>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</si>
  <si>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</si>
  <si>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</si>
  <si>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</si>
  <si>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</si>
  <si>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</si>
  <si>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</si>
  <si>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</si>
  <si>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</si>
  <si>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</si>
  <si>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</si>
  <si>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</si>
  <si>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</si>
  <si>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</si>
  <si>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</si>
  <si>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</si>
  <si>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</si>
  <si>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</si>
  <si>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</si>
  <si>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</si>
  <si>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</si>
  <si>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</si>
  <si>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</si>
  <si>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</si>
  <si>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</si>
  <si>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</si>
  <si>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</si>
  <si>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</si>
  <si>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</si>
  <si>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</si>
  <si>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</si>
  <si>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</si>
  <si>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</si>
  <si>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</si>
  <si>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</si>
  <si>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</si>
  <si>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</si>
  <si>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</si>
  <si>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</si>
  <si>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</si>
  <si>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</si>
  <si>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</si>
  <si>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</si>
  <si>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</si>
  <si>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</si>
  <si>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</si>
  <si>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</si>
  <si>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</si>
  <si>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</si>
  <si>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</si>
  <si>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</si>
  <si>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</si>
  <si>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</si>
  <si>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</si>
  <si>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</si>
  <si>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</si>
  <si>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</si>
  <si>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</si>
  <si>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</si>
  <si>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</si>
  <si>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</si>
  <si>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</si>
  <si>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</si>
  <si>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</si>
  <si>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</si>
  <si>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</si>
  <si>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</si>
  <si>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</si>
  <si>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</si>
  <si>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</si>
  <si>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</si>
  <si>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</si>
  <si>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</si>
  <si>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</si>
  <si>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</si>
  <si>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</si>
  <si>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</si>
  <si>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</si>
  <si>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</si>
  <si>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</si>
  <si>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</si>
  <si>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</si>
  <si>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</si>
  <si>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</si>
  <si>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</si>
  <si>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</si>
  <si>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</si>
  <si>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</si>
  <si>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</si>
  <si>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</si>
  <si>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</si>
  <si>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</si>
  <si>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</si>
  <si>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</si>
  <si>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</si>
  <si>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</si>
  <si>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</si>
  <si>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</si>
  <si>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</si>
  <si>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</si>
  <si>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</si>
  <si>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</si>
  <si>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</si>
  <si>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</si>
  <si>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</si>
  <si>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</si>
  <si>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</si>
  <si>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</si>
  <si>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</si>
  <si>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</si>
  <si>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</si>
  <si>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</si>
  <si>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</si>
  <si>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</si>
  <si>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</si>
  <si>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</si>
  <si>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</si>
  <si>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</si>
  <si>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</si>
  <si>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</si>
  <si>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</si>
  <si>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</si>
  <si>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</si>
  <si>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</si>
  <si>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</si>
  <si>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</si>
  <si>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</si>
  <si>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</si>
  <si>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</si>
  <si>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</si>
  <si>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</si>
  <si>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</si>
  <si>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</si>
  <si>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</si>
  <si>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</si>
  <si>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</si>
  <si>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</si>
  <si>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</si>
  <si>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</si>
  <si>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</si>
  <si>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</si>
  <si>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</si>
  <si>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</si>
  <si>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</si>
  <si>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</si>
  <si>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</si>
  <si>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</si>
  <si>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</si>
  <si>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</si>
  <si>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</si>
  <si>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</si>
  <si>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</si>
  <si>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</si>
  <si>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</si>
  <si>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</si>
  <si>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</si>
  <si>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</si>
  <si>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</si>
  <si>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</si>
  <si>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</si>
  <si>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</si>
  <si>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</si>
  <si>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</si>
  <si>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</si>
  <si>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</si>
  <si>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</si>
  <si>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</si>
  <si>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</si>
  <si>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</si>
  <si>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</si>
  <si>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</si>
  <si>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</si>
  <si>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</si>
  <si>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</si>
  <si>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</si>
  <si>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</si>
  <si>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</si>
  <si>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</si>
  <si>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</si>
  <si>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</si>
  <si>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</si>
  <si>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</si>
  <si>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</si>
  <si>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</si>
  <si>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</si>
  <si>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</si>
  <si>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</si>
  <si>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</si>
  <si>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</si>
  <si>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</si>
  <si>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</si>
  <si>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</si>
  <si>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</si>
  <si>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</si>
  <si>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</si>
  <si>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</si>
  <si>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</si>
  <si>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</si>
  <si>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</si>
  <si>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</si>
  <si>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</si>
  <si>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</si>
  <si>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</si>
  <si>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</si>
  <si>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</si>
  <si>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</si>
  <si>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</si>
  <si>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</si>
  <si>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</si>
  <si>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</si>
  <si>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</si>
  <si>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</si>
  <si>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</si>
  <si>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</si>
  <si>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</si>
  <si>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</si>
  <si>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</si>
  <si>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</si>
  <si>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</si>
  <si>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</si>
  <si>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</si>
  <si>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</si>
  <si>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</si>
  <si>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</si>
  <si>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</si>
  <si>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</si>
  <si>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</si>
  <si>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</si>
  <si>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</si>
  <si>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</si>
  <si>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</si>
  <si>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</si>
  <si>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</si>
  <si>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</si>
  <si>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</si>
  <si>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</si>
  <si>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</si>
  <si>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</si>
  <si>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</si>
  <si>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</si>
  <si>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</si>
  <si>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</si>
  <si>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</si>
  <si>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</si>
  <si>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</si>
  <si>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</si>
  <si>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</si>
  <si>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</si>
  <si>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</si>
  <si>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</si>
  <si>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</si>
  <si>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</si>
  <si>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</si>
  <si>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</si>
  <si>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</si>
  <si>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</si>
  <si>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</si>
  <si>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</si>
  <si>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</si>
  <si>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</si>
  <si>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</si>
  <si>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</si>
  <si>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</si>
  <si>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</si>
  <si>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</si>
  <si>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</si>
  <si>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</si>
  <si>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</si>
  <si>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</si>
  <si>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</si>
  <si>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</si>
  <si>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</si>
  <si>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</si>
  <si>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</si>
  <si>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</si>
  <si>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</si>
  <si>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</si>
  <si>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</si>
  <si>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</si>
  <si>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</si>
  <si>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</si>
  <si>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</si>
  <si>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</si>
  <si>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</si>
  <si>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</si>
  <si>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</si>
  <si>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</si>
  <si>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</si>
  <si>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</si>
  <si>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</si>
  <si>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</si>
  <si>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</si>
  <si>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</si>
  <si>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</si>
  <si>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</si>
  <si>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</si>
  <si>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</si>
  <si>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</si>
  <si>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</si>
  <si>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</si>
  <si>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</si>
  <si>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</si>
  <si>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</si>
  <si>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</si>
  <si>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</si>
  <si>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</si>
  <si>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</si>
  <si>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</si>
  <si>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</si>
  <si>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</si>
  <si>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</si>
  <si>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</si>
  <si>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</si>
  <si>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</si>
  <si>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</si>
  <si>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</si>
  <si>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</si>
  <si>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</si>
  <si>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</si>
  <si>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</si>
  <si>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</si>
  <si>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</si>
  <si>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</si>
  <si>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</si>
  <si>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</si>
  <si>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</si>
  <si>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</si>
  <si>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</si>
  <si>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</si>
  <si>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</si>
  <si>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</si>
  <si>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</si>
  <si>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</si>
  <si>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</si>
  <si>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</si>
  <si>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</si>
  <si>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</si>
  <si>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</si>
  <si>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</si>
  <si>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</si>
  <si>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</si>
  <si>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</si>
  <si>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</si>
  <si>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</si>
  <si>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</si>
  <si>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</si>
  <si>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</si>
  <si>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</si>
  <si>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</si>
  <si>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</si>
  <si>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</si>
  <si>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</si>
  <si>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</si>
  <si>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</si>
  <si>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</si>
  <si>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</si>
  <si>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</si>
  <si>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</si>
  <si>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</si>
  <si>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</si>
  <si>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</si>
  <si>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</si>
  <si>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</si>
  <si>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</si>
  <si>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</si>
  <si>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</si>
  <si>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</si>
  <si>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</si>
  <si>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</si>
  <si>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</si>
  <si>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</si>
  <si>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</si>
  <si>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</si>
  <si>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</si>
  <si>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</si>
  <si>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</si>
  <si>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</si>
  <si>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</si>
  <si>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</si>
  <si>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</si>
  <si>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</si>
  <si>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</si>
  <si>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</si>
  <si>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</si>
  <si>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</si>
  <si>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</si>
  <si>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</si>
  <si>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</si>
  <si>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</si>
  <si>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</si>
  <si>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</si>
  <si>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</si>
  <si>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</si>
  <si>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</si>
  <si>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</si>
  <si>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</si>
  <si>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</si>
  <si>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</si>
  <si>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</si>
  <si>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</si>
  <si>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</si>
  <si>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</si>
  <si>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</si>
  <si>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</si>
  <si>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</si>
  <si>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</si>
  <si>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</si>
  <si>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</si>
  <si>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</si>
  <si>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</si>
  <si>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</si>
  <si>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</si>
  <si>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</si>
  <si>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</si>
  <si>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</si>
  <si>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</si>
  <si>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</si>
  <si>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</si>
  <si>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</si>
  <si>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</si>
  <si>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</si>
  <si>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</si>
  <si>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</si>
  <si>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</si>
  <si>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</si>
  <si>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</si>
  <si>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</si>
  <si>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</si>
  <si>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</si>
  <si>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</si>
  <si>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</si>
  <si>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</si>
  <si>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</si>
  <si>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</si>
  <si>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</si>
  <si>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</si>
  <si>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</si>
  <si>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</si>
  <si>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</si>
  <si>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</si>
  <si>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</si>
  <si>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</si>
  <si>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</si>
  <si>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</si>
  <si>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</si>
  <si>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</si>
  <si>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</si>
  <si>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</si>
  <si>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</si>
  <si>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</si>
  <si>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</si>
  <si>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</si>
  <si>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</si>
  <si>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</si>
  <si>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</si>
  <si>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</si>
  <si>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</si>
  <si>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</si>
  <si>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</si>
  <si>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</si>
  <si>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</si>
  <si>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</si>
  <si>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</si>
  <si>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</si>
  <si>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</si>
  <si>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</si>
  <si>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</si>
  <si>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</si>
  <si>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</si>
  <si>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</si>
  <si>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</si>
  <si>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</si>
  <si>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</si>
  <si>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</si>
  <si>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</si>
  <si>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</si>
  <si>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</si>
  <si>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</si>
  <si>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</si>
  <si>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</si>
  <si>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</si>
  <si>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</si>
  <si>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</si>
  <si>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</si>
  <si>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</si>
  <si>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</si>
  <si>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</si>
  <si>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</si>
  <si>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</si>
  <si>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</si>
  <si>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</si>
  <si>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</si>
  <si>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</si>
  <si>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</si>
  <si>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</si>
  <si>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</si>
  <si>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</si>
  <si>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</si>
  <si>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</si>
  <si>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</si>
  <si>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</si>
  <si>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</si>
  <si>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</si>
  <si>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</si>
  <si>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</si>
  <si>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</si>
  <si>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</si>
  <si>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</si>
  <si>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</si>
  <si>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</si>
  <si>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</si>
  <si>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</si>
  <si>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</si>
  <si>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</si>
  <si>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</si>
  <si>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</si>
  <si>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</si>
  <si>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</si>
  <si>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</si>
  <si>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</si>
  <si>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</si>
  <si>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</si>
  <si>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</si>
  <si>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</si>
  <si>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</si>
  <si>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</si>
  <si>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</si>
  <si>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</si>
  <si>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</si>
  <si>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</si>
  <si>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</si>
  <si>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</si>
  <si>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</si>
  <si>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</si>
  <si>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</si>
  <si>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</si>
  <si>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</si>
  <si>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</si>
  <si>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</si>
  <si>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</si>
  <si>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</si>
  <si>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</si>
  <si>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</si>
  <si>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</si>
  <si>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</si>
  <si>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</si>
  <si>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</si>
  <si>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</si>
  <si>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</si>
  <si>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</si>
  <si>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</si>
  <si>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</si>
  <si>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</si>
  <si>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</si>
  <si>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</si>
  <si>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</si>
  <si>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</si>
  <si>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</si>
  <si>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</si>
  <si>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</si>
  <si>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</si>
  <si>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</si>
  <si>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</si>
  <si>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</si>
  <si>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</si>
  <si>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</si>
  <si>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</si>
  <si>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</si>
  <si>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</si>
  <si>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</si>
  <si>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</si>
  <si>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</si>
  <si>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</si>
  <si>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</si>
  <si>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</si>
  <si>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</si>
  <si>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</si>
  <si>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</si>
  <si>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</si>
  <si>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</si>
  <si>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</si>
  <si>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</si>
  <si>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</si>
  <si>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</si>
  <si>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</si>
  <si>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</si>
  <si>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</si>
  <si>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</si>
  <si>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</si>
  <si>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</si>
  <si>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</si>
  <si>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</si>
  <si>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</si>
  <si>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</si>
  <si>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</si>
  <si>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</si>
  <si>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</si>
  <si>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</si>
  <si>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</si>
  <si>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</si>
  <si>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</si>
  <si>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</si>
  <si>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</si>
  <si>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</si>
  <si>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</si>
  <si>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</si>
  <si>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</si>
  <si>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</si>
  <si>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</si>
  <si>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</si>
  <si>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</si>
  <si>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</si>
  <si>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</si>
  <si>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</si>
  <si>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</si>
  <si>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</si>
  <si>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</si>
  <si>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</si>
  <si>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</si>
  <si>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</si>
  <si>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</si>
  <si>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</si>
  <si>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</si>
  <si>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</si>
  <si>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</si>
  <si>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</si>
  <si>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</si>
  <si>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</si>
  <si>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</si>
  <si>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</si>
  <si>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</si>
  <si>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</si>
  <si>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</si>
  <si>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</si>
  <si>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</si>
  <si>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</si>
  <si>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</si>
  <si>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</si>
  <si>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</si>
  <si>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</si>
  <si>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</si>
  <si>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</si>
  <si>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</si>
  <si>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</si>
  <si>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</si>
  <si>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</si>
  <si>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</si>
  <si>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</si>
  <si>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</si>
  <si>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</si>
  <si>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</si>
  <si>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</si>
  <si>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</si>
  <si>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</si>
  <si>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</si>
  <si>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</si>
  <si>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</si>
  <si>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</si>
  <si>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</si>
  <si>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</si>
  <si>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</si>
  <si>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</si>
  <si>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</si>
  <si>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</si>
  <si>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</si>
  <si>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</si>
  <si>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</si>
  <si>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</si>
  <si>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</si>
  <si>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</si>
  <si>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</si>
  <si>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</si>
  <si>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</si>
  <si>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</si>
  <si>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</si>
  <si>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</si>
  <si>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</si>
  <si>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</si>
  <si>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</si>
  <si>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</si>
  <si>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</si>
  <si>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</si>
  <si>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</si>
  <si>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</si>
  <si>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</si>
  <si>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</si>
  <si>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</si>
  <si>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</si>
  <si>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</si>
  <si>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</si>
  <si>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</si>
  <si>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</si>
  <si>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</si>
  <si>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</si>
  <si>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</si>
  <si>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</si>
  <si>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</si>
  <si>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</si>
  <si>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</si>
  <si>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</si>
  <si>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</si>
  <si>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</si>
  <si>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</si>
  <si>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</si>
  <si>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</si>
  <si>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</si>
  <si>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</si>
  <si>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</si>
  <si>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</si>
  <si>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</si>
  <si>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</si>
  <si>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</si>
  <si>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</si>
  <si>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</si>
  <si>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</si>
  <si>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</si>
  <si>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</si>
  <si>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</si>
  <si>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</si>
  <si>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</si>
  <si>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</si>
  <si>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</si>
  <si>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</si>
  <si>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</si>
  <si>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</si>
  <si>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</si>
  <si>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</si>
  <si>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</si>
  <si>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</si>
  <si>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</si>
  <si>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</si>
  <si>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</si>
  <si>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</si>
  <si>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</si>
  <si>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</si>
  <si>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</si>
  <si>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</si>
  <si>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</si>
  <si>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</si>
  <si>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</si>
  <si>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</si>
  <si>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</si>
  <si>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</si>
  <si>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</si>
  <si>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</si>
  <si>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</si>
  <si>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</si>
  <si>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</si>
  <si>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</si>
  <si>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</si>
  <si>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</si>
  <si>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</si>
  <si>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</si>
  <si>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</si>
  <si>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</si>
  <si>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</si>
  <si>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</si>
  <si>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</si>
  <si>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</si>
  <si>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</si>
  <si>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</si>
  <si>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</si>
  <si>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</si>
  <si>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</si>
  <si>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</si>
  <si>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</si>
  <si>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</si>
  <si>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</si>
  <si>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</si>
  <si>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</si>
  <si>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</si>
  <si>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</si>
  <si>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</si>
  <si>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</si>
  <si>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</si>
  <si>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</si>
  <si>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</si>
  <si>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</si>
  <si>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</si>
  <si>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</si>
  <si>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</si>
  <si>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</si>
  <si>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</si>
  <si>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</si>
  <si>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</si>
  <si>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</si>
  <si>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</si>
  <si>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</si>
  <si>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</si>
  <si>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</si>
  <si>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</si>
  <si>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</si>
  <si>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</si>
  <si>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</si>
  <si>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</si>
  <si>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</si>
  <si>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</si>
  <si>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</si>
  <si>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</si>
  <si>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</si>
  <si>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</si>
  <si>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</si>
  <si>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</si>
  <si>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</si>
  <si>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</si>
  <si>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</si>
  <si>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</si>
  <si>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</si>
  <si>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</si>
  <si>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</si>
  <si>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</si>
  <si>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</si>
  <si>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</si>
  <si>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</si>
  <si>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</si>
  <si>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</si>
  <si>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</si>
  <si>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</si>
  <si>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</si>
  <si>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</si>
  <si>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</si>
  <si>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</si>
  <si>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</si>
  <si>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</si>
  <si>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</si>
  <si>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</si>
  <si>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</si>
  <si>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</si>
  <si>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</si>
  <si>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</si>
  <si>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</si>
  <si>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</si>
  <si>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</si>
  <si>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</si>
  <si>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</si>
  <si>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</si>
  <si>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</si>
  <si>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</si>
  <si>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</si>
  <si>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</si>
  <si>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</si>
  <si>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</si>
  <si>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</si>
  <si>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</si>
  <si>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</si>
  <si>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</si>
  <si>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</si>
  <si>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</si>
  <si>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</si>
  <si>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</si>
  <si>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</si>
  <si>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</si>
  <si>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</si>
  <si>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</si>
  <si>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</si>
  <si>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</si>
  <si>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</si>
  <si>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</si>
  <si>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</si>
  <si>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</si>
  <si>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</si>
  <si>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</si>
  <si>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</si>
  <si>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</si>
  <si>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</si>
  <si>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</si>
  <si>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</si>
  <si>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</si>
  <si>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</si>
  <si>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</si>
  <si>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</si>
  <si>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</si>
  <si>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</si>
  <si>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</si>
  <si>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</si>
  <si>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</si>
  <si>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</si>
  <si>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</si>
  <si>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</si>
  <si>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</si>
  <si>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</si>
  <si>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</si>
  <si>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</si>
  <si>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</si>
  <si>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</si>
  <si>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</si>
  <si>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</si>
  <si>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</si>
  <si>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</si>
  <si>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</si>
  <si>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</si>
  <si>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</si>
  <si>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</si>
  <si>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</si>
  <si>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</si>
  <si>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</si>
  <si>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</si>
  <si>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</si>
  <si>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</si>
  <si>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</si>
  <si>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</si>
  <si>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</si>
  <si>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</si>
  <si>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</si>
  <si>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</si>
  <si>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</si>
  <si>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</si>
  <si>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</si>
  <si>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</si>
  <si>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</si>
  <si>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</si>
  <si>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</si>
  <si>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</si>
  <si>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</si>
  <si>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</si>
  <si>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</si>
  <si>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</si>
  <si>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</si>
  <si>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</si>
  <si>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</si>
  <si>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</si>
  <si>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</si>
  <si>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</si>
  <si>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</si>
  <si>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</si>
  <si>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</si>
  <si>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</si>
  <si>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</si>
  <si>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</si>
  <si>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</si>
  <si>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</si>
  <si>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</si>
  <si>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</si>
  <si>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</si>
  <si>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</si>
  <si>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</si>
  <si>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</si>
  <si>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</si>
  <si>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</si>
  <si>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</si>
  <si>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</si>
  <si>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</si>
  <si>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</si>
  <si>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</si>
  <si>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</si>
  <si>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</si>
  <si>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</si>
  <si>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</si>
  <si>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</si>
  <si>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</si>
  <si>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</si>
  <si>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</si>
  <si>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</si>
  <si>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</si>
  <si>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</si>
  <si>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</si>
  <si>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</si>
  <si>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</si>
  <si>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</si>
  <si>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</si>
  <si>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</si>
  <si>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</si>
  <si>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</si>
  <si>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</si>
  <si>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</si>
  <si>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</si>
  <si>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</si>
  <si>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</si>
  <si>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</si>
  <si>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</si>
  <si>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</si>
  <si>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</si>
  <si>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</si>
  <si>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</si>
  <si>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</si>
  <si>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</si>
  <si>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</si>
  <si>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</si>
  <si>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</si>
  <si>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</si>
  <si>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</si>
  <si>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</si>
  <si>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</si>
  <si>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</si>
  <si>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</si>
  <si>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</si>
  <si>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</si>
  <si>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</si>
  <si>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</si>
  <si>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</si>
  <si>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</si>
  <si>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</si>
  <si>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</si>
  <si>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</si>
  <si>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</si>
  <si>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</si>
  <si>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</si>
  <si>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</si>
  <si>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</si>
  <si>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</si>
  <si>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</si>
  <si>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</si>
  <si>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</si>
  <si>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</si>
  <si>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</si>
  <si>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</si>
  <si>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</si>
  <si>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</si>
  <si>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</si>
  <si>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</si>
  <si>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</si>
  <si>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</si>
  <si>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</si>
  <si>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</si>
  <si>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</si>
  <si>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</si>
  <si>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</si>
  <si>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</si>
  <si>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</si>
  <si>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</si>
  <si>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</si>
  <si>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</si>
  <si>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</si>
  <si>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</si>
  <si>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</si>
  <si>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</si>
  <si>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</si>
  <si>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</si>
  <si>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</si>
  <si>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</si>
  <si>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</si>
  <si>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</si>
  <si>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</si>
  <si>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</si>
  <si>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</si>
  <si>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</si>
  <si>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</si>
  <si>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</si>
  <si>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</si>
  <si>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</si>
  <si>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</si>
  <si>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</si>
  <si>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</si>
  <si>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</si>
  <si>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</si>
  <si>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</si>
  <si>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</si>
  <si>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</si>
  <si>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</si>
  <si>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</si>
  <si>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</si>
  <si>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</si>
  <si>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</si>
  <si>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</si>
  <si>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</si>
  <si>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</si>
  <si>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</si>
  <si>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</si>
  <si>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</si>
  <si>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</si>
  <si>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</si>
  <si>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</si>
  <si>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</si>
  <si>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</si>
  <si>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</si>
  <si>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</si>
  <si>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</si>
  <si>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</si>
  <si>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</si>
  <si>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</si>
  <si>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</si>
  <si>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</si>
  <si>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</si>
  <si>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</si>
  <si>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</si>
  <si>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</si>
  <si>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</si>
  <si>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</si>
  <si>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</si>
  <si>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</si>
  <si>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</si>
  <si>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</si>
  <si>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</si>
  <si>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</si>
  <si>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</si>
  <si>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</si>
  <si>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</si>
  <si>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</si>
  <si>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</si>
  <si>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</si>
  <si>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</si>
  <si>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</si>
  <si>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</si>
  <si>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</si>
  <si>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</si>
  <si>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</si>
  <si>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</si>
  <si>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</si>
  <si>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</si>
  <si>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</si>
  <si>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</si>
  <si>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</si>
  <si>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</si>
  <si>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</si>
  <si>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</si>
  <si>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</si>
  <si>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</si>
  <si>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</si>
  <si>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</si>
  <si>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</si>
  <si>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</si>
  <si>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</si>
  <si>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</si>
  <si>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</si>
  <si>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</si>
  <si>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</si>
  <si>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</si>
  <si>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</si>
  <si>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</si>
  <si>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</si>
  <si>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</si>
  <si>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</si>
  <si>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</si>
  <si>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</si>
  <si>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</si>
  <si>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</si>
  <si>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</si>
  <si>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</si>
  <si>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</si>
  <si>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</si>
  <si>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</si>
  <si>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</si>
  <si>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</si>
  <si>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</si>
  <si>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</si>
  <si>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</si>
  <si>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</si>
  <si>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</si>
  <si>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</si>
  <si>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</si>
  <si>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</si>
  <si>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</si>
  <si>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</si>
  <si>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</si>
  <si>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</si>
  <si>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</si>
  <si>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</si>
  <si>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</si>
  <si>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</si>
  <si>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</si>
  <si>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</si>
  <si>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</si>
  <si>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</si>
  <si>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</si>
  <si>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</si>
  <si>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</si>
  <si>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</si>
  <si>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</si>
  <si>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</si>
  <si>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</si>
  <si>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</si>
  <si>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</si>
  <si>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</si>
  <si>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</si>
  <si>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</si>
  <si>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</si>
  <si>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</si>
  <si>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</si>
  <si>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</si>
  <si>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</si>
  <si>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</si>
  <si>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</si>
  <si>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</si>
  <si>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</si>
  <si>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</si>
  <si>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</si>
  <si>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</si>
  <si>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</si>
  <si>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</si>
  <si>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</si>
  <si>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</si>
  <si>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</si>
  <si>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</si>
  <si>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</si>
  <si>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</si>
  <si>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</si>
  <si>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</si>
  <si>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</si>
  <si>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</si>
  <si>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</si>
  <si>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</si>
  <si>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</si>
  <si>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</si>
  <si>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</si>
  <si>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</si>
  <si>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</si>
  <si>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</si>
  <si>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</si>
  <si>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</si>
  <si>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</si>
  <si>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</si>
  <si>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</si>
  <si>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</si>
  <si>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</si>
  <si>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</si>
  <si>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</si>
  <si>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</si>
  <si>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</si>
  <si>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</si>
  <si>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</si>
  <si>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</si>
  <si>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</si>
  <si>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</si>
  <si>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</si>
  <si>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</si>
  <si>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</si>
  <si>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</si>
  <si>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</si>
  <si>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</si>
  <si>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</si>
  <si>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</si>
  <si>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</si>
  <si>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</si>
  <si>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</si>
  <si>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</si>
  <si>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</si>
  <si>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</si>
  <si>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</si>
  <si>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</si>
  <si>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</si>
  <si>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</si>
  <si>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</si>
  <si>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</si>
  <si>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</si>
  <si>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</si>
  <si>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</si>
  <si>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</si>
  <si>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</si>
  <si>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</si>
  <si>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</si>
  <si>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</si>
  <si>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</si>
  <si>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</si>
  <si>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</si>
  <si>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</si>
  <si>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</si>
  <si>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</si>
  <si>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</si>
  <si>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</si>
  <si>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</si>
  <si>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</si>
  <si>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</si>
  <si>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</si>
  <si>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</si>
  <si>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</si>
  <si>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</si>
  <si>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</si>
  <si>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</si>
  <si>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</si>
  <si>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</si>
  <si>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</si>
  <si>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</si>
  <si>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</si>
  <si>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</si>
  <si>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</si>
  <si>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</si>
  <si>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</si>
  <si>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</si>
  <si>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</si>
  <si>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</si>
  <si>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</si>
  <si>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</si>
  <si>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</si>
  <si>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</si>
  <si>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</si>
  <si>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</si>
  <si>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</si>
  <si>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</si>
  <si>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</si>
  <si>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</si>
  <si>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</si>
  <si>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</si>
  <si>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</si>
  <si>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</si>
  <si>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</si>
  <si>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</si>
  <si>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</si>
  <si>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</si>
  <si>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</si>
  <si>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</si>
  <si>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</si>
  <si>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</si>
  <si>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</si>
  <si>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</si>
  <si>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</si>
  <si>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</si>
  <si>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</si>
  <si>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</si>
  <si>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</si>
  <si>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</si>
  <si>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</si>
  <si>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</si>
  <si>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</si>
  <si>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</si>
  <si>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</si>
  <si>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</si>
  <si>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</si>
  <si>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</si>
  <si>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</si>
  <si>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</si>
  <si>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</si>
  <si>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</si>
  <si>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</si>
  <si>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</si>
  <si>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</si>
  <si>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</si>
  <si>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</si>
  <si>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</si>
  <si>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</si>
  <si>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</si>
  <si>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</si>
  <si>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</si>
  <si>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</si>
  <si>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</si>
  <si>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</si>
  <si>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</si>
  <si>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</si>
  <si>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</si>
  <si>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</si>
  <si>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</si>
  <si>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</si>
  <si>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</si>
  <si>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</si>
  <si>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</si>
  <si>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</si>
  <si>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</si>
  <si>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</si>
  <si>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</si>
  <si>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</si>
  <si>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</si>
  <si>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</si>
  <si>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</si>
  <si>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</si>
  <si>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</si>
  <si>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</si>
  <si>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</si>
  <si>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</si>
  <si>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</si>
  <si>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</si>
  <si>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</si>
  <si>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</si>
  <si>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</si>
  <si>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</si>
  <si>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</si>
  <si>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</si>
  <si>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</si>
  <si>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</si>
  <si>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</si>
  <si>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</si>
  <si>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</si>
  <si>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</si>
  <si>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</si>
  <si>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</si>
  <si>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</si>
  <si>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</si>
  <si>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</si>
  <si>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</si>
  <si>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</si>
  <si>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</si>
  <si>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</si>
  <si>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</si>
  <si>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</si>
  <si>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</si>
  <si>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</si>
  <si>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</si>
  <si>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</si>
  <si>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</si>
  <si>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</si>
  <si>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</si>
  <si>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</si>
  <si>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</si>
  <si>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</si>
  <si>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</si>
  <si>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</si>
  <si>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</si>
  <si>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</si>
  <si>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</si>
  <si>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</si>
  <si>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</si>
  <si>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</si>
  <si>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</si>
  <si>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</si>
  <si>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</si>
  <si>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</si>
  <si>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</si>
  <si>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</si>
  <si>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</si>
  <si>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</si>
  <si>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</si>
  <si>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</si>
  <si>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</si>
  <si>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</si>
  <si>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</si>
  <si>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</si>
  <si>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</si>
  <si>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</si>
  <si>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</si>
  <si>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</si>
  <si>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</si>
  <si>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</si>
  <si>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</si>
  <si>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</si>
  <si>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</si>
  <si>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</si>
  <si>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</si>
  <si>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</si>
  <si>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</si>
  <si>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</si>
  <si>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</si>
  <si>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</si>
  <si>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</si>
  <si>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</si>
  <si>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</si>
  <si>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</si>
  <si>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</si>
  <si>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</si>
  <si>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</si>
  <si>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</si>
  <si>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</si>
  <si>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</si>
  <si>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</si>
  <si>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</si>
  <si>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</si>
  <si>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</si>
  <si>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</si>
  <si>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</si>
  <si>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</si>
  <si>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</si>
  <si>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</si>
  <si>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</si>
  <si>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</si>
  <si>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</si>
  <si>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</si>
  <si>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</si>
  <si>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</si>
  <si>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</si>
  <si>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</si>
  <si>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</si>
  <si>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</si>
  <si>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</si>
  <si>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</si>
  <si>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</si>
  <si>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</si>
  <si>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</si>
  <si>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</si>
  <si>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</si>
  <si>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</si>
  <si>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</si>
  <si>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</si>
  <si>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</si>
  <si>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</si>
  <si>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</si>
  <si>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</si>
  <si>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</si>
  <si>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</si>
  <si>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</si>
  <si>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</si>
  <si>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</si>
  <si>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</si>
  <si>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</si>
  <si>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</si>
  <si>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</si>
  <si>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</si>
  <si>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</si>
  <si>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</si>
  <si>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</si>
  <si>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</si>
  <si>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</si>
  <si>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</si>
  <si>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</si>
  <si>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</si>
  <si>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</si>
  <si>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</si>
  <si>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</si>
  <si>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</si>
  <si>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</si>
  <si>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</si>
  <si>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</si>
  <si>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</si>
  <si>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</si>
  <si>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</si>
  <si>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</si>
  <si>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</si>
  <si>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</si>
  <si>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</si>
  <si>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</si>
  <si>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</si>
  <si>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</si>
  <si>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</si>
  <si>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</si>
  <si>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</si>
  <si>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</si>
  <si>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</si>
  <si>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</si>
  <si>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</si>
  <si>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</si>
  <si>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</si>
  <si>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</si>
  <si>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</si>
  <si>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</si>
  <si>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</si>
  <si>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</si>
  <si>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</si>
  <si>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</si>
  <si>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</si>
  <si>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</si>
  <si>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</si>
  <si>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</si>
  <si>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</si>
  <si>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</si>
  <si>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</si>
  <si>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</si>
  <si>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</si>
  <si>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</si>
  <si>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</si>
  <si>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</si>
  <si>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</si>
  <si>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</si>
  <si>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</si>
  <si>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</si>
  <si>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</si>
  <si>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</si>
  <si>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</si>
  <si>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</si>
  <si>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</si>
  <si>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</si>
  <si>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</si>
  <si>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</si>
  <si>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</si>
  <si>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</si>
  <si>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</si>
  <si>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</si>
  <si>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</si>
  <si>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</si>
  <si>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</si>
  <si>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</si>
  <si>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</si>
  <si>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</si>
  <si>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</si>
  <si>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</si>
  <si>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</si>
  <si>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</si>
  <si>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</si>
  <si>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</si>
  <si>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</si>
  <si>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</si>
  <si>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</si>
  <si>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</si>
  <si>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</si>
  <si>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</si>
  <si>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</si>
  <si>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</si>
  <si>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</si>
  <si>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</si>
  <si>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</si>
  <si>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</si>
  <si>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</si>
  <si>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</si>
  <si>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</si>
  <si>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</si>
  <si>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</si>
  <si>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</si>
  <si>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</si>
  <si>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</si>
  <si>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</si>
  <si>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</si>
  <si>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</si>
  <si>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</si>
  <si>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</si>
  <si>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</si>
  <si>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</si>
  <si>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</si>
  <si>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</si>
  <si>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</si>
  <si>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</si>
  <si>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</si>
  <si>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</si>
  <si>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</si>
  <si>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</si>
  <si>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</si>
  <si>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</si>
  <si>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</si>
  <si>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</si>
  <si>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</si>
  <si>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</si>
  <si>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</si>
  <si>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</si>
  <si>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</si>
  <si>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</si>
  <si>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</si>
  <si>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</si>
  <si>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</si>
  <si>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</si>
  <si>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</si>
  <si>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</si>
  <si>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</si>
  <si>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</si>
  <si>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</si>
  <si>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</si>
  <si>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</si>
  <si>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</si>
  <si>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</si>
  <si>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</si>
  <si>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</si>
  <si>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</si>
  <si>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</si>
  <si>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</si>
  <si>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</si>
  <si>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</si>
  <si>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</si>
  <si>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</si>
  <si>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</si>
  <si>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</si>
  <si>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</si>
  <si>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</si>
  <si>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</si>
  <si>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</si>
  <si>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</si>
  <si>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</si>
  <si>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</si>
  <si>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</si>
  <si>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</si>
  <si>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</si>
  <si>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</si>
  <si>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</si>
  <si>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</si>
  <si>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</si>
  <si>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</si>
  <si>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</si>
  <si>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</si>
  <si>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</si>
  <si>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</si>
  <si>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</si>
  <si>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</si>
  <si>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</si>
  <si>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</si>
  <si>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</si>
  <si>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</si>
  <si>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</si>
  <si>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</si>
  <si>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</si>
  <si>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</si>
  <si>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</si>
  <si>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</si>
  <si>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</si>
  <si>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</si>
  <si>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</si>
  <si>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</si>
  <si>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</si>
  <si>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</si>
  <si>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</si>
  <si>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</si>
  <si>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</si>
  <si>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</si>
  <si>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</si>
  <si>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</si>
  <si>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</si>
  <si>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</si>
  <si>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</si>
  <si>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</si>
  <si>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</si>
  <si>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</si>
  <si>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</si>
  <si>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</si>
  <si>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</si>
  <si>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</si>
  <si>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</si>
  <si>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</si>
  <si>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</si>
  <si>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</si>
  <si>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</si>
  <si>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</si>
  <si>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</si>
  <si>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</si>
  <si>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</si>
  <si>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</si>
  <si>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</si>
  <si>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</si>
  <si>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</si>
  <si>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</si>
  <si>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</si>
  <si>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</si>
  <si>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</si>
  <si>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</si>
  <si>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</si>
  <si>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</si>
  <si>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</si>
  <si>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</si>
  <si>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</si>
  <si>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</si>
  <si>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</si>
  <si>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</si>
  <si>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</si>
  <si>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</si>
  <si>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</si>
  <si>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</si>
  <si>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</si>
  <si>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</si>
  <si>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</si>
  <si>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</si>
  <si>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</si>
  <si>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</si>
  <si>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</si>
  <si>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</si>
  <si>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</si>
  <si>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</si>
  <si>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</si>
  <si>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</si>
  <si>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</si>
  <si>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</si>
  <si>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</si>
  <si>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</si>
  <si>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</si>
  <si>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</si>
  <si>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</si>
  <si>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</si>
  <si>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</si>
  <si>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</si>
  <si>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</si>
  <si>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</si>
  <si>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</si>
  <si>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</si>
  <si>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</si>
  <si>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</si>
  <si>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</si>
  <si>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</si>
  <si>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</si>
  <si>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</si>
  <si>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</si>
  <si>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</si>
  <si>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</si>
  <si>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</si>
  <si>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</si>
  <si>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</si>
  <si>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</si>
  <si>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</si>
  <si>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</si>
  <si>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</si>
  <si>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</si>
  <si>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</si>
  <si>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</si>
  <si>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</si>
  <si>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</si>
  <si>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</si>
  <si>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</si>
  <si>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</si>
  <si>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</si>
  <si>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</si>
  <si>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</si>
  <si>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</si>
  <si>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</si>
  <si>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</si>
  <si>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</si>
  <si>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</si>
  <si>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</si>
  <si>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</si>
  <si>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</si>
  <si>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</si>
  <si>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</si>
  <si>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</si>
  <si>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</si>
  <si>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</si>
  <si>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</si>
  <si>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</si>
  <si>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</si>
  <si>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</si>
  <si>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</si>
  <si>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</si>
  <si>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</si>
  <si>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</si>
  <si>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</si>
  <si>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</si>
  <si>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</si>
  <si>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</si>
  <si>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</si>
  <si>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</si>
  <si>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</si>
  <si>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</si>
  <si>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</si>
  <si>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</si>
  <si>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</si>
  <si>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</si>
  <si>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</si>
  <si>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</si>
  <si>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</si>
  <si>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</si>
  <si>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</si>
  <si>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</si>
  <si>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</si>
  <si>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</si>
  <si>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</si>
  <si>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</si>
  <si>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</si>
  <si>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</si>
  <si>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</si>
  <si>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</si>
  <si>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</si>
  <si>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</si>
  <si>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</si>
  <si>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</si>
  <si>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</si>
  <si>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</si>
  <si>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</si>
  <si>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</si>
  <si>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</si>
  <si>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</si>
  <si>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</si>
  <si>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</si>
  <si>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</si>
  <si>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</si>
  <si>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</si>
  <si>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</si>
  <si>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</si>
  <si>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</si>
  <si>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</si>
  <si>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</si>
  <si>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</si>
  <si>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</si>
  <si>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</si>
  <si>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</si>
  <si>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</si>
  <si>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</si>
  <si>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</si>
  <si>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</si>
  <si>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</si>
  <si>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</si>
  <si>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</si>
  <si>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</si>
  <si>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</si>
  <si>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</si>
  <si>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</si>
  <si>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</si>
  <si>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</si>
  <si>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</si>
  <si>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</si>
  <si>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</si>
  <si>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</si>
  <si>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</si>
  <si>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</si>
  <si>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</si>
  <si>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</si>
  <si>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</si>
  <si>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</si>
  <si>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</si>
  <si>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</si>
  <si>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</si>
  <si>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</si>
  <si>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</si>
  <si>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</si>
  <si>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</si>
  <si>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</si>
  <si>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</si>
  <si>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</si>
  <si>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</si>
  <si>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</si>
  <si>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</si>
  <si>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</si>
  <si>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</si>
  <si>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</si>
  <si>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</si>
  <si>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</si>
  <si>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</si>
  <si>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</si>
  <si>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</si>
  <si>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</si>
  <si>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</si>
  <si>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</si>
  <si>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</si>
  <si>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</si>
  <si>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</si>
  <si>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</si>
  <si>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</si>
  <si>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</si>
  <si>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</si>
  <si>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</si>
  <si>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</si>
  <si>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</si>
  <si>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</si>
  <si>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</si>
  <si>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</si>
  <si>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</si>
  <si>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</si>
  <si>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</si>
  <si>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</si>
  <si>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</si>
  <si>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</si>
  <si>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</si>
  <si>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</si>
  <si>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</si>
  <si>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</si>
  <si>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</si>
  <si>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</si>
  <si>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</si>
  <si>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</si>
  <si>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</si>
  <si>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</si>
  <si>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</si>
  <si>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</si>
  <si>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</si>
  <si>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</si>
  <si>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</si>
  <si>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</si>
  <si>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</si>
  <si>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</si>
  <si>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</si>
  <si>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</si>
  <si>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</si>
  <si>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</si>
  <si>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</si>
  <si>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</si>
  <si>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</si>
  <si>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</si>
  <si>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</si>
  <si>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</si>
  <si>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</si>
  <si>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</si>
  <si>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</si>
  <si>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</si>
  <si>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</si>
  <si>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</si>
  <si>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</si>
  <si>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</si>
  <si>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</si>
  <si>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</si>
  <si>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</si>
  <si>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</si>
  <si>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</si>
  <si>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</si>
  <si>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</si>
  <si>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</si>
  <si>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</si>
  <si>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</si>
  <si>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</si>
  <si>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</si>
  <si>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</si>
  <si>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</si>
  <si>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</si>
  <si>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</si>
  <si>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</si>
  <si>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</si>
  <si>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</si>
  <si>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</si>
  <si>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</si>
  <si>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</si>
  <si>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</si>
  <si>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</si>
  <si>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</si>
  <si>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</si>
  <si>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</si>
  <si>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</si>
  <si>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</si>
  <si>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</si>
  <si>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</si>
  <si>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</si>
  <si>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</si>
  <si>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</si>
  <si>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</si>
  <si>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</si>
  <si>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</si>
  <si>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</si>
  <si>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</si>
  <si>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</si>
  <si>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</si>
  <si>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</si>
  <si>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</si>
  <si>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</si>
  <si>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</si>
  <si>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</si>
  <si>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</si>
  <si>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</si>
  <si>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</si>
  <si>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</si>
  <si>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</si>
  <si>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</si>
  <si>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</si>
  <si>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</si>
  <si>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</si>
  <si>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</si>
  <si>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</si>
  <si>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</si>
  <si>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</si>
  <si>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</si>
  <si>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</si>
  <si>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</si>
  <si>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</si>
  <si>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</si>
  <si>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</si>
  <si>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</si>
  <si>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</si>
  <si>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</si>
  <si>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</si>
  <si>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</si>
  <si>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</si>
  <si>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</si>
  <si>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</si>
  <si>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</si>
  <si>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</si>
  <si>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</si>
  <si>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</si>
  <si>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</si>
  <si>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</si>
  <si>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</si>
  <si>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</si>
  <si>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</si>
  <si>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</si>
  <si>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</si>
  <si>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</si>
  <si>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</si>
  <si>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</si>
  <si>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</si>
  <si>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</si>
  <si>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</si>
  <si>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</si>
  <si>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</si>
  <si>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</si>
  <si>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</si>
  <si>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</si>
  <si>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</si>
  <si>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</si>
  <si>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</si>
  <si>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</si>
  <si>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</si>
  <si>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</si>
  <si>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</si>
  <si>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</si>
  <si>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</si>
  <si>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</si>
  <si>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</si>
  <si>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</si>
  <si>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</si>
  <si>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</si>
  <si>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</si>
  <si>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</si>
  <si>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</si>
  <si>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</si>
  <si>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</si>
  <si>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</si>
  <si>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</si>
  <si>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</si>
  <si>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</si>
  <si>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</si>
  <si>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</si>
  <si>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</si>
  <si>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</si>
  <si>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</si>
  <si>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</si>
  <si>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</si>
  <si>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</si>
  <si>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</si>
  <si>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</si>
  <si>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</si>
  <si>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</si>
  <si>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</si>
  <si>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</si>
  <si>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</si>
  <si>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</si>
  <si>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</si>
  <si>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</si>
  <si>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</si>
  <si>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</si>
  <si>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</si>
  <si>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</si>
  <si>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</si>
  <si>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</si>
  <si>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</si>
  <si>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</si>
  <si>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</si>
  <si>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</si>
  <si>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</si>
  <si>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</si>
  <si>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</si>
  <si>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</si>
  <si>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</si>
  <si>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</si>
  <si>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</si>
  <si>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</si>
  <si>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</si>
  <si>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</si>
  <si>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</si>
  <si>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</si>
  <si>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</si>
  <si>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</si>
  <si>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</si>
  <si>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</si>
  <si>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</si>
  <si>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</si>
  <si>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</si>
  <si>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</si>
  <si>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</si>
  <si>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</si>
  <si>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</si>
  <si>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</si>
  <si>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</si>
  <si>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</si>
  <si>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</si>
  <si>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</si>
  <si>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</si>
  <si>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</si>
  <si>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</si>
  <si>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</si>
  <si>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</si>
  <si>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</si>
  <si>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</si>
  <si>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</si>
  <si>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</si>
  <si>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</si>
  <si>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</si>
  <si>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</si>
  <si>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</si>
  <si>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</si>
  <si>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</si>
  <si>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</si>
  <si>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</si>
  <si>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</si>
  <si>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</si>
  <si>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</si>
  <si>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</si>
  <si>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</si>
  <si>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</si>
  <si>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</si>
  <si>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</si>
  <si>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</si>
  <si>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</si>
  <si>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</si>
  <si>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</si>
  <si>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</si>
  <si>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</si>
  <si>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</si>
  <si>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</si>
  <si>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</si>
  <si>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</si>
  <si>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</si>
  <si>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</si>
  <si>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</si>
  <si>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</si>
  <si>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</si>
  <si>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</si>
  <si>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</si>
  <si>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</si>
  <si>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</si>
  <si>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</si>
  <si>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</si>
  <si>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</si>
  <si>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</si>
  <si>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</si>
  <si>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</si>
  <si>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</si>
  <si>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</si>
  <si>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</si>
  <si>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</si>
  <si>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</si>
  <si>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</si>
  <si>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</si>
  <si>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</si>
  <si>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</si>
  <si>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</si>
  <si>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</si>
  <si>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</si>
  <si>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</si>
  <si>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</si>
  <si>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</si>
  <si>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</si>
  <si>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</si>
  <si>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</si>
  <si>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</si>
  <si>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</si>
  <si>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</si>
  <si>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</si>
  <si>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</si>
  <si>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</si>
  <si>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</si>
  <si>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</si>
  <si>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</si>
  <si>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</si>
  <si>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</si>
  <si>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</si>
  <si>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</si>
  <si>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</si>
  <si>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</si>
  <si>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</si>
  <si>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</si>
  <si>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</si>
  <si>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</si>
  <si>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</si>
  <si>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</si>
  <si>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</si>
  <si>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</si>
  <si>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</si>
  <si>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</si>
  <si>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</si>
  <si>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</si>
  <si>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</si>
  <si>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</si>
  <si>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</si>
  <si>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</si>
  <si>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</si>
  <si>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</si>
  <si>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</si>
  <si>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</si>
  <si>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</si>
  <si>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</si>
  <si>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</si>
  <si>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</si>
  <si>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</si>
  <si>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</si>
  <si>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</si>
  <si>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</si>
  <si>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</si>
  <si>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</si>
  <si>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</si>
  <si>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</si>
  <si>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</si>
  <si>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</si>
  <si>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</si>
  <si>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</si>
  <si>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</si>
  <si>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</si>
  <si>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</si>
  <si>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</si>
  <si>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</si>
  <si>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</si>
  <si>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</si>
  <si>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</si>
  <si>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</si>
  <si>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</si>
  <si>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</si>
  <si>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</si>
  <si>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</si>
  <si>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</si>
  <si>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</si>
  <si>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</si>
  <si>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</si>
  <si>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</si>
  <si>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</si>
  <si>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</si>
  <si>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</si>
  <si>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</si>
  <si>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</si>
  <si>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</si>
  <si>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</si>
  <si>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</si>
  <si>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</si>
  <si>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</si>
  <si>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</si>
  <si>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</si>
  <si>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</si>
  <si>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</si>
  <si>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</si>
  <si>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</si>
  <si>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</si>
  <si>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</si>
  <si>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</si>
  <si>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</si>
  <si>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</si>
  <si>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</si>
  <si>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</si>
  <si>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</si>
  <si>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</si>
  <si>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</si>
  <si>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</si>
  <si>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</si>
  <si>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</si>
  <si>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</si>
  <si>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</si>
  <si>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</si>
  <si>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</si>
  <si>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</si>
  <si>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</si>
  <si>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</si>
  <si>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</si>
  <si>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</si>
  <si>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</si>
  <si>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</si>
  <si>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</si>
  <si>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</si>
  <si>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</si>
  <si>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</si>
  <si>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</si>
  <si>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</si>
  <si>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</si>
  <si>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</si>
  <si>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</si>
  <si>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</si>
  <si>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</si>
  <si>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</si>
  <si>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</si>
  <si>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</si>
  <si>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</si>
  <si>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</si>
  <si>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</si>
  <si>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</si>
  <si>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</si>
  <si>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</si>
  <si>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</si>
  <si>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</si>
  <si>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</si>
  <si>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</si>
  <si>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</si>
  <si>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</si>
  <si>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</si>
  <si>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</si>
  <si>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</si>
  <si>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</si>
  <si>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</si>
  <si>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</si>
  <si>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</si>
  <si>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</si>
  <si>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</si>
  <si>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</si>
  <si>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</si>
  <si>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</si>
  <si>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</si>
  <si>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</si>
  <si>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</si>
  <si>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</si>
  <si>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</si>
  <si>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</si>
  <si>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</si>
  <si>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</si>
  <si>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</si>
  <si>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</si>
  <si>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</si>
  <si>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</si>
  <si>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</si>
  <si>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</si>
  <si>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</si>
  <si>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</si>
  <si>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</si>
  <si>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</si>
  <si>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</si>
  <si>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</si>
  <si>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</si>
  <si>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</si>
  <si>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</si>
  <si>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</si>
  <si>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</si>
  <si>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</si>
  <si>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</si>
  <si>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</si>
  <si>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</si>
  <si>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</si>
  <si>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</si>
  <si>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</si>
  <si>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</si>
  <si>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</si>
  <si>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</si>
  <si>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</si>
  <si>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</si>
  <si>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</si>
  <si>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</si>
  <si>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</si>
  <si>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</si>
  <si>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</si>
  <si>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</si>
  <si>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</si>
  <si>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</si>
  <si>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</si>
  <si>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</si>
  <si>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</si>
  <si>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</si>
  <si>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</si>
  <si>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</si>
  <si>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</si>
  <si>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</si>
  <si>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</si>
  <si>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</si>
  <si>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</si>
  <si>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</si>
  <si>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</si>
  <si>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</si>
  <si>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</si>
  <si>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</si>
  <si>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</si>
  <si>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</si>
  <si>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</si>
  <si>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</si>
  <si>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</si>
  <si>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</si>
  <si>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</si>
  <si>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</si>
  <si>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</si>
  <si>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</si>
  <si>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</si>
  <si>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</si>
  <si>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</si>
  <si>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</si>
  <si>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</si>
  <si>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</si>
  <si>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</si>
  <si>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</si>
  <si>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</si>
  <si>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</si>
  <si>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</si>
  <si>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</si>
  <si>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</si>
  <si>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</si>
  <si>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</si>
  <si>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</si>
  <si>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</si>
  <si>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</si>
  <si>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</si>
  <si>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</si>
  <si>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</si>
  <si>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</si>
  <si>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</si>
  <si>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</si>
  <si>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</si>
  <si>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</si>
  <si>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</si>
  <si>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</si>
  <si>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</si>
  <si>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</si>
  <si>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</si>
  <si>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</si>
  <si>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</si>
  <si>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</si>
  <si>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</si>
  <si>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</si>
  <si>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</si>
  <si>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</si>
  <si>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</si>
  <si>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</si>
  <si>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</si>
  <si>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</si>
  <si>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</si>
  <si>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</si>
  <si>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</si>
  <si>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</si>
  <si>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</si>
  <si>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</si>
  <si>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</si>
  <si>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</si>
  <si>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</si>
  <si>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</si>
  <si>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</si>
  <si>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</si>
  <si>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</si>
  <si>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</si>
  <si>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</si>
  <si>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</si>
  <si>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</si>
  <si>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</si>
  <si>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</si>
  <si>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</si>
  <si>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</si>
  <si>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</si>
  <si>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</si>
  <si>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</si>
  <si>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</si>
  <si>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</si>
  <si>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</si>
  <si>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</si>
  <si>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</si>
  <si>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</si>
  <si>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</si>
  <si>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</si>
  <si>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</si>
  <si>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</si>
  <si>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</si>
  <si>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</si>
  <si>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</si>
  <si>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</si>
  <si>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</si>
  <si>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</si>
  <si>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</si>
  <si>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</si>
  <si>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</si>
  <si>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</si>
  <si>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</si>
  <si>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</si>
  <si>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</si>
  <si>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</si>
  <si>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</si>
  <si>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</si>
  <si>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</si>
  <si>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</si>
  <si>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</si>
  <si>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</si>
  <si>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</si>
  <si>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</si>
  <si>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</si>
  <si>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</si>
  <si>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</si>
  <si>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</si>
  <si>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</si>
  <si>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</si>
  <si>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</si>
  <si>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</si>
  <si>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</si>
  <si>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</si>
  <si>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</si>
  <si>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</si>
  <si>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</si>
  <si>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</si>
  <si>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</si>
  <si>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</si>
  <si>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</si>
  <si>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</si>
  <si>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</si>
  <si>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</si>
  <si>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</si>
  <si>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</si>
  <si>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</si>
  <si>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</si>
  <si>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</si>
  <si>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</si>
  <si>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</si>
  <si>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</si>
  <si>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</si>
  <si>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</si>
  <si>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</si>
  <si>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</si>
  <si>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</si>
  <si>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</si>
  <si>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</si>
  <si>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</si>
  <si>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</si>
  <si>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</si>
  <si>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</si>
  <si>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</si>
  <si>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</si>
  <si>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</si>
  <si>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</si>
  <si>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</si>
  <si>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</si>
  <si>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</si>
  <si>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</si>
  <si>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</si>
  <si>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</si>
  <si>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</si>
  <si>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</si>
  <si>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</si>
  <si>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</si>
  <si>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</si>
  <si>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</si>
  <si>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</si>
  <si>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</si>
  <si>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</si>
  <si>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</si>
  <si>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</si>
  <si>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</si>
  <si>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</si>
  <si>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</si>
  <si>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</si>
  <si>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</si>
  <si>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</si>
  <si>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</si>
  <si>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</si>
  <si>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</si>
  <si>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</si>
  <si>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</si>
  <si>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</si>
  <si>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</si>
  <si>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</si>
  <si>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</si>
  <si>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</si>
  <si>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</si>
  <si>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</si>
  <si>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</si>
  <si>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</si>
  <si>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</si>
  <si>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</si>
  <si>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</si>
  <si>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</si>
  <si>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</si>
  <si>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</si>
  <si>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</si>
  <si>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</si>
  <si>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</si>
  <si>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</si>
  <si>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</si>
  <si>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</si>
  <si>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</si>
  <si>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</si>
  <si>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</si>
  <si>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</si>
  <si>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</si>
  <si>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</si>
  <si>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</si>
  <si>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</si>
  <si>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</si>
  <si>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</si>
  <si>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</si>
  <si>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</si>
  <si>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</si>
  <si>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</si>
  <si>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</si>
  <si>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</si>
  <si>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</si>
  <si>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</si>
  <si>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</si>
  <si>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</si>
  <si>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</si>
  <si>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</si>
  <si>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</si>
  <si>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</si>
  <si>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</si>
  <si>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</si>
  <si>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</si>
  <si>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</si>
  <si>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</si>
  <si>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</si>
  <si>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</si>
  <si>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</si>
  <si>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</si>
  <si>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</si>
  <si>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</si>
  <si>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</si>
  <si>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</si>
  <si>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</si>
  <si>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</si>
  <si>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</si>
  <si>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</si>
  <si>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</si>
  <si>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</si>
  <si>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</si>
  <si>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</si>
  <si>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</si>
  <si>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</si>
  <si>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</si>
  <si>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</si>
  <si>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</si>
  <si>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</si>
  <si>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</si>
  <si>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</si>
  <si>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</si>
  <si>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</si>
  <si>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</si>
  <si>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</si>
  <si>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</si>
  <si>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</si>
  <si>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</si>
  <si>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</si>
  <si>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</si>
  <si>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</si>
  <si>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</si>
  <si>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</si>
  <si>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</si>
  <si>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</si>
  <si>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</si>
  <si>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</si>
  <si>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</si>
  <si>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</si>
  <si>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</si>
  <si>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</si>
  <si>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</si>
  <si>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</si>
  <si>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</si>
  <si>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</si>
  <si>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</si>
  <si>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</si>
  <si>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</si>
  <si>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</si>
  <si>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</si>
  <si>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</si>
  <si>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</si>
  <si>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</si>
  <si>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</si>
  <si>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</si>
  <si>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</si>
  <si>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</si>
  <si>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</si>
  <si>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</si>
  <si>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</si>
  <si>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</si>
  <si>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</si>
  <si>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</si>
  <si>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</si>
  <si>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</si>
  <si>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</si>
  <si>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</si>
  <si>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</si>
  <si>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</si>
  <si>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</si>
  <si>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</si>
  <si>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</si>
  <si>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</si>
  <si>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</si>
  <si>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</si>
  <si>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</si>
  <si>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</si>
  <si>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</si>
  <si>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</si>
  <si>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</si>
  <si>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</si>
  <si>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</si>
  <si>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</si>
  <si>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</si>
  <si>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</si>
  <si>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</si>
  <si>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</si>
  <si>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</si>
  <si>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</si>
  <si>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</si>
  <si>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</si>
  <si>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</si>
  <si>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</si>
  <si>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</si>
  <si>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</si>
  <si>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</si>
  <si>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</si>
  <si>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</si>
  <si>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</si>
  <si>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</si>
  <si>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</si>
  <si>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</si>
  <si>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</si>
  <si>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</si>
  <si>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</si>
  <si>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</si>
  <si>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</si>
  <si>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</si>
  <si>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</si>
  <si>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</si>
  <si>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</si>
  <si>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</si>
  <si>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</si>
  <si>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</si>
  <si>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</si>
  <si>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</si>
  <si>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</si>
  <si>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</si>
  <si>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</si>
  <si>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</si>
  <si>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</si>
  <si>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</si>
  <si>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</si>
  <si>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</si>
  <si>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</si>
  <si>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</si>
  <si>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</si>
  <si>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</si>
  <si>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</si>
  <si>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</si>
  <si>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</si>
  <si>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</si>
  <si>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</si>
  <si>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</si>
  <si>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</si>
  <si>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</si>
  <si>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</si>
  <si>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</si>
  <si>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</si>
  <si>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</si>
  <si>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</si>
  <si>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</si>
  <si>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</si>
  <si>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</si>
  <si>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</si>
  <si>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</si>
  <si>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</si>
  <si>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</si>
  <si>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</si>
  <si>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</si>
  <si>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</si>
  <si>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</si>
  <si>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</si>
  <si>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</si>
  <si>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</si>
  <si>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</si>
  <si>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</si>
  <si>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</si>
  <si>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</si>
  <si>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</si>
  <si>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</si>
  <si>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</si>
  <si>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</si>
  <si>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</si>
  <si>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</si>
  <si>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</si>
  <si>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</si>
  <si>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</si>
  <si>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</si>
  <si>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</si>
  <si>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</si>
  <si>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</si>
  <si>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</si>
  <si>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</si>
  <si>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</si>
  <si>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</si>
  <si>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</si>
  <si>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</si>
  <si>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</si>
  <si>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</si>
  <si>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</si>
  <si>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</si>
  <si>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</si>
  <si>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</si>
  <si>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</si>
  <si>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</si>
  <si>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</si>
  <si>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</si>
  <si>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</si>
  <si>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</si>
  <si>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</si>
  <si>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</si>
  <si>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</si>
  <si>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</si>
  <si>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</si>
  <si>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</si>
  <si>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</si>
  <si>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</si>
  <si>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</si>
  <si>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</si>
  <si>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</si>
  <si>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</si>
  <si>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</si>
  <si>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</si>
  <si>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</si>
  <si>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</si>
  <si>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</si>
  <si>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</si>
  <si>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</si>
  <si>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</si>
  <si>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</si>
  <si>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</si>
  <si>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</si>
  <si>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</si>
  <si>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</si>
  <si>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</si>
  <si>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</si>
  <si>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</si>
  <si>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</si>
  <si>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</si>
  <si>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</si>
  <si>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</si>
  <si>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</si>
  <si>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</si>
  <si>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</si>
  <si>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</si>
  <si>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</si>
  <si>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</si>
  <si>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</si>
  <si>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</si>
  <si>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</si>
  <si>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</si>
  <si>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</si>
  <si>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</si>
  <si>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</si>
  <si>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</si>
  <si>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</si>
  <si>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</si>
  <si>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</si>
  <si>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</si>
  <si>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</si>
  <si>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</si>
  <si>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</si>
  <si>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</si>
  <si>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</si>
  <si>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</si>
  <si>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</si>
  <si>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</si>
  <si>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</si>
  <si>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</si>
  <si>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</si>
  <si>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</si>
  <si>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</si>
  <si>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</si>
  <si>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</si>
  <si>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</si>
  <si>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</si>
  <si>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</si>
  <si>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</si>
  <si>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</si>
  <si>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</si>
  <si>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</si>
  <si>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</si>
  <si>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</si>
  <si>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</si>
  <si>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</si>
  <si>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</si>
  <si>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</si>
  <si>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</si>
  <si>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</si>
  <si>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</si>
  <si>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</si>
  <si>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</si>
  <si>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</si>
  <si>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</si>
  <si>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</si>
  <si>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</si>
  <si>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</si>
  <si>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</si>
  <si>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</si>
  <si>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</si>
  <si>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</si>
  <si>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</si>
  <si>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</si>
  <si>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</si>
  <si>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</si>
  <si>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</si>
  <si>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</si>
  <si>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</si>
  <si>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</si>
  <si>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</si>
  <si>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</si>
  <si>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</si>
  <si>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</si>
  <si>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</si>
  <si>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</si>
  <si>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</si>
  <si>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</si>
  <si>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</si>
  <si>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</si>
  <si>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</si>
  <si>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</si>
  <si>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</si>
  <si>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</si>
  <si>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</si>
  <si>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</si>
  <si>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</si>
  <si>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</si>
  <si>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</si>
  <si>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</si>
  <si>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</si>
  <si>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</si>
  <si>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</si>
  <si>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</si>
  <si>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</si>
  <si>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</si>
  <si>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</si>
  <si>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</si>
  <si>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</si>
  <si>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</si>
  <si>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</si>
  <si>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</si>
  <si>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</si>
  <si>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</si>
  <si>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</si>
  <si>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</si>
  <si>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</si>
  <si>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</si>
  <si>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</si>
  <si>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</si>
  <si>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</si>
  <si>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</si>
  <si>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</si>
  <si>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</si>
  <si>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</si>
  <si>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</si>
  <si>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</si>
  <si>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</si>
  <si>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</si>
  <si>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</si>
  <si>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</si>
  <si>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</si>
  <si>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</si>
  <si>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</si>
  <si>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</si>
  <si>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</si>
  <si>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</si>
  <si>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</si>
  <si>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</si>
  <si>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</si>
  <si>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</si>
  <si>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</si>
  <si>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</si>
  <si>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</si>
  <si>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</si>
  <si>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</si>
  <si>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</si>
  <si>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</si>
  <si>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</si>
  <si>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</si>
  <si>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</si>
  <si>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</si>
  <si>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</si>
  <si>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</si>
  <si>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</si>
  <si>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</si>
  <si>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</si>
  <si>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</si>
  <si>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</si>
  <si>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</si>
  <si>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</si>
  <si>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</si>
  <si>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</si>
  <si>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</si>
  <si>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</si>
  <si>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</si>
  <si>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</si>
  <si>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</si>
  <si>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</si>
  <si>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</si>
  <si>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</si>
  <si>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</si>
  <si>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</si>
  <si>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</si>
  <si>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</si>
  <si>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</si>
  <si>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</si>
  <si>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</si>
  <si>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</si>
  <si>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</si>
  <si>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</si>
  <si>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</si>
  <si>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</si>
  <si>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</si>
  <si>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</si>
  <si>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</si>
  <si>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</si>
  <si>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</si>
  <si>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</si>
  <si>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</si>
  <si>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</si>
  <si>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</si>
  <si>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</si>
  <si>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</si>
  <si>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</si>
  <si>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</si>
  <si>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</si>
  <si>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</si>
  <si>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</si>
  <si>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</si>
  <si>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</si>
  <si>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</si>
  <si>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</si>
  <si>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</si>
  <si>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</si>
  <si>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</si>
  <si>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</si>
  <si>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</si>
  <si>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</si>
  <si>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</si>
  <si>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</si>
  <si>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</si>
  <si>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</si>
  <si>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</si>
  <si>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</si>
  <si>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</si>
  <si>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</si>
  <si>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</si>
  <si>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</si>
  <si>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</si>
  <si>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</si>
  <si>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</si>
  <si>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</si>
  <si>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</si>
  <si>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</si>
  <si>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</si>
  <si>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</si>
  <si>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</si>
  <si>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</si>
  <si>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</si>
  <si>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</si>
  <si>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</si>
  <si>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</si>
  <si>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</si>
  <si>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</si>
  <si>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</si>
  <si>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</si>
  <si>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</si>
  <si>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</si>
  <si>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</si>
  <si>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</si>
  <si>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</si>
  <si>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</si>
  <si>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</si>
  <si>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</si>
  <si>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</si>
  <si>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</si>
  <si>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</si>
  <si>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</si>
  <si>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</si>
  <si>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</si>
  <si>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</si>
  <si>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</si>
  <si>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</si>
  <si>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</si>
  <si>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</si>
  <si>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</si>
  <si>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</si>
  <si>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</si>
  <si>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</si>
  <si>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</si>
  <si>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</si>
  <si>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</si>
  <si>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</si>
  <si>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</si>
  <si>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</si>
  <si>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</si>
  <si>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</si>
  <si>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</si>
  <si>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</si>
  <si>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</si>
  <si>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</si>
  <si>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</si>
  <si>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</si>
  <si>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</si>
  <si>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</si>
  <si>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</si>
  <si>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</si>
  <si>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</si>
  <si>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</si>
  <si>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</si>
  <si>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</si>
  <si>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</si>
  <si>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</si>
  <si>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</si>
  <si>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</si>
  <si>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</si>
  <si>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</si>
  <si>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</si>
  <si>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</si>
  <si>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</si>
  <si>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</si>
  <si>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</si>
  <si>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</si>
  <si>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</si>
  <si>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</si>
  <si>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</si>
  <si>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</si>
  <si>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</si>
  <si>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</si>
  <si>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</si>
  <si>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</si>
  <si>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</si>
  <si>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</si>
  <si>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</si>
  <si>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</si>
  <si>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</si>
  <si>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</si>
  <si>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</si>
  <si>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</si>
  <si>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</si>
  <si>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</si>
  <si>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</si>
  <si>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</si>
  <si>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</si>
  <si>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</si>
  <si>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</si>
  <si>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</si>
  <si>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</si>
  <si>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</si>
  <si>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</si>
  <si>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</si>
  <si>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</si>
  <si>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</si>
  <si>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</si>
  <si>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</si>
  <si>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</si>
  <si>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</si>
  <si>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</si>
  <si>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</si>
  <si>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</si>
  <si>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</si>
  <si>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</si>
  <si>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</si>
  <si>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</si>
  <si>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</si>
  <si>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</si>
  <si>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</si>
  <si>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</si>
  <si>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</si>
  <si>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</si>
  <si>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</si>
  <si>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</si>
  <si>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</si>
  <si>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</si>
  <si>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</si>
  <si>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</si>
  <si>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</si>
  <si>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</si>
  <si>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</si>
  <si>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</si>
  <si>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</si>
  <si>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</si>
  <si>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</si>
  <si>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</si>
  <si>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</si>
  <si>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</si>
  <si>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</si>
  <si>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</si>
  <si>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</si>
  <si>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</si>
  <si>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</si>
  <si>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</si>
  <si>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</si>
  <si>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</si>
  <si>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</si>
  <si>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</si>
  <si>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</si>
  <si>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</si>
  <si>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</si>
  <si>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</si>
  <si>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</si>
  <si>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</si>
  <si>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</si>
  <si>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</si>
  <si>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</si>
  <si>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</si>
  <si>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</si>
  <si>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</si>
  <si>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</si>
  <si>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</si>
  <si>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</si>
  <si>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</si>
  <si>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</si>
  <si>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</si>
  <si>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</si>
  <si>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</si>
  <si>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</si>
  <si>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</si>
  <si>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</si>
  <si>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</si>
  <si>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</si>
  <si>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</si>
  <si>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</si>
  <si>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</si>
  <si>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</si>
  <si>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</si>
  <si>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</si>
  <si>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</si>
  <si>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</si>
  <si>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</si>
  <si>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</si>
  <si>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</si>
  <si>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</si>
  <si>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</si>
  <si>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</si>
  <si>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</si>
  <si>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</si>
  <si>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</si>
  <si>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</si>
  <si>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</si>
  <si>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</si>
  <si>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</si>
  <si>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</si>
  <si>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</si>
  <si>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</si>
  <si>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</si>
  <si>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</si>
  <si>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</si>
  <si>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</si>
  <si>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</si>
  <si>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</si>
  <si>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</si>
  <si>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</si>
  <si>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</si>
  <si>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</si>
  <si>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</si>
  <si>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</si>
  <si>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</si>
  <si>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</si>
  <si>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</si>
  <si>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</si>
  <si>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</si>
  <si>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</si>
  <si>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</si>
  <si>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</si>
  <si>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</si>
  <si>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</si>
  <si>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</si>
  <si>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</si>
  <si>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</si>
  <si>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</si>
  <si>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</si>
  <si>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</si>
  <si>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</si>
  <si>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</si>
  <si>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</si>
  <si>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</si>
  <si>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</si>
  <si>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</si>
  <si>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</si>
  <si>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</si>
  <si>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</si>
  <si>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</si>
  <si>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</si>
  <si>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</si>
  <si>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</si>
  <si>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</si>
  <si>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</si>
  <si>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</si>
  <si>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</si>
  <si>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</si>
  <si>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</si>
  <si>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</si>
  <si>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</si>
  <si>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</si>
  <si>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</si>
  <si>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</si>
  <si>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</si>
  <si>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</si>
  <si>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</si>
  <si>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</si>
  <si>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</si>
  <si>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</si>
  <si>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</si>
  <si>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</si>
  <si>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</si>
  <si>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</si>
  <si>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</si>
  <si>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</si>
  <si>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</si>
  <si>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</si>
  <si>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</si>
  <si>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</si>
  <si>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</si>
  <si>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</si>
  <si>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</si>
  <si>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</si>
  <si>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</si>
  <si>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</si>
  <si>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</si>
  <si>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</si>
  <si>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</si>
  <si>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</si>
  <si>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</si>
  <si>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</si>
  <si>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</si>
  <si>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</si>
  <si>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</si>
  <si>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</si>
  <si>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</si>
  <si>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</si>
  <si>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</si>
  <si>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</si>
  <si>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</si>
  <si>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</si>
  <si>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</si>
  <si>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</si>
  <si>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</si>
  <si>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</si>
  <si>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</si>
  <si>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</si>
  <si>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</si>
  <si>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</si>
  <si>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</si>
  <si>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</si>
  <si>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</si>
  <si>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</si>
  <si>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</si>
  <si>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</si>
  <si>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</si>
  <si>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</si>
  <si>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</si>
  <si>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</si>
  <si>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</si>
  <si>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</si>
  <si>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</si>
  <si>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</si>
  <si>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</si>
  <si>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</si>
  <si>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</si>
  <si>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</si>
  <si>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</si>
  <si>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</si>
  <si>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</si>
  <si>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</si>
  <si>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</si>
  <si>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</si>
  <si>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</si>
  <si>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</si>
  <si>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</si>
  <si>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</si>
  <si>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</si>
  <si>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</si>
  <si>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</si>
  <si>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</si>
  <si>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</si>
  <si>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</si>
  <si>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</si>
  <si>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</si>
  <si>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</si>
  <si>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</si>
  <si>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</si>
  <si>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</si>
  <si>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</si>
  <si>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</si>
  <si>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</si>
  <si>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</si>
  <si>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</si>
  <si>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</si>
  <si>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</si>
  <si>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</si>
  <si>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</si>
  <si>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</si>
  <si>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</si>
  <si>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</si>
  <si>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</si>
  <si>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</si>
  <si>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</si>
  <si>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</si>
  <si>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</si>
  <si>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</si>
  <si>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</si>
  <si>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</si>
  <si>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</si>
  <si>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</si>
  <si>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</si>
  <si>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</si>
  <si>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</si>
  <si>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</si>
  <si>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</si>
  <si>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</si>
  <si>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</si>
  <si>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</si>
  <si>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</si>
  <si>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</si>
  <si>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</si>
  <si>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</si>
  <si>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</si>
  <si>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</si>
  <si>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</si>
  <si>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</si>
  <si>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</si>
  <si>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</si>
  <si>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</si>
  <si>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</si>
  <si>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</si>
  <si>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</si>
  <si>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</si>
  <si>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</si>
  <si>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</si>
  <si>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</si>
  <si>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</si>
  <si>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</si>
  <si>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</si>
  <si>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</si>
  <si>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</si>
  <si>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</si>
  <si>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</si>
  <si>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</si>
  <si>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</si>
  <si>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</si>
  <si>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</si>
  <si>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</si>
  <si>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</si>
  <si>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</si>
  <si>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</si>
  <si>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</si>
  <si>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</si>
  <si>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</si>
  <si>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</si>
  <si>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</si>
  <si>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</si>
  <si>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</si>
  <si>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</si>
  <si>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</si>
  <si>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</si>
  <si>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</si>
  <si>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</si>
  <si>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</si>
  <si>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</si>
  <si>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</si>
  <si>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</si>
  <si>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</si>
  <si>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</si>
  <si>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</si>
  <si>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</si>
  <si>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</si>
  <si>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</si>
  <si>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</si>
  <si>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</si>
  <si>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</si>
  <si>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</si>
  <si>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</si>
  <si>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</si>
  <si>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</si>
  <si>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</si>
  <si>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</si>
  <si>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</si>
  <si>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</si>
  <si>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</si>
  <si>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</si>
  <si>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</si>
  <si>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</si>
  <si>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</si>
  <si>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</si>
  <si>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</si>
  <si>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</si>
  <si>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</si>
  <si>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</si>
  <si>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</si>
  <si>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</si>
  <si>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</si>
  <si>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</si>
  <si>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</si>
  <si>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</si>
  <si>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</si>
  <si>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</si>
  <si>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</si>
  <si>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</si>
  <si>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</si>
  <si>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</si>
  <si>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</si>
  <si>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</si>
  <si>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</si>
  <si>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</si>
  <si>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</si>
  <si>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</si>
  <si>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</si>
  <si>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</si>
  <si>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</si>
  <si>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</si>
  <si>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</si>
  <si>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</si>
  <si>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</si>
  <si>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</si>
  <si>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</si>
  <si>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</si>
  <si>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</si>
  <si>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</si>
  <si>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</si>
  <si>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</si>
  <si>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</si>
  <si>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</si>
  <si>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</si>
  <si>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</si>
  <si>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</si>
  <si>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</si>
  <si>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</si>
  <si>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</si>
  <si>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</si>
  <si>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</si>
  <si>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</si>
  <si>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</si>
  <si>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</si>
  <si>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</si>
  <si>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</si>
  <si>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</si>
  <si>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</si>
  <si>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</si>
  <si>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</si>
  <si>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</si>
  <si>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</si>
  <si>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</si>
  <si>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</si>
  <si>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</si>
  <si>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</si>
  <si>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</si>
  <si>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</si>
  <si>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</si>
  <si>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</si>
  <si>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</si>
  <si>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</si>
  <si>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</si>
  <si>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</si>
  <si>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</si>
  <si>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</si>
  <si>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</si>
  <si>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</si>
  <si>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</si>
  <si>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</si>
  <si>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</si>
  <si>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</si>
  <si>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</si>
  <si>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</si>
  <si>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</si>
  <si>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</si>
  <si>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</si>
  <si>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</si>
  <si>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</si>
  <si>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</si>
  <si>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</si>
  <si>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</si>
  <si>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</si>
  <si>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</si>
  <si>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</si>
  <si>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</si>
  <si>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</si>
  <si>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</si>
  <si>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</si>
  <si>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</si>
  <si>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</si>
  <si>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</si>
  <si>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</si>
  <si>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</si>
  <si>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</si>
  <si>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</si>
  <si>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</si>
  <si>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</si>
  <si>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</si>
  <si>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</si>
  <si>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</si>
  <si>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</si>
  <si>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</si>
  <si>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</si>
  <si>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</si>
  <si>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</si>
  <si>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</si>
  <si>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</si>
  <si>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</si>
  <si>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</si>
  <si>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</si>
  <si>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</si>
  <si>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</si>
  <si>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</si>
  <si>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</si>
  <si>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</si>
  <si>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</si>
  <si>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</si>
  <si>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</si>
  <si>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</si>
  <si>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</si>
  <si>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</si>
  <si>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</si>
  <si>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</si>
  <si>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</si>
  <si>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</si>
  <si>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</si>
  <si>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</si>
  <si>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</si>
  <si>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</si>
  <si>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</si>
  <si>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</si>
  <si>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</si>
  <si>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</si>
  <si>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</si>
  <si>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</si>
  <si>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</si>
  <si>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</si>
  <si>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</si>
  <si>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</si>
  <si>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</si>
  <si>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</si>
  <si>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</si>
  <si>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</si>
  <si>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</si>
  <si>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</si>
  <si>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</si>
  <si>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</si>
  <si>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</si>
  <si>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</si>
  <si>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</si>
  <si>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</si>
  <si>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</si>
  <si>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</si>
  <si>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</si>
  <si>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</si>
  <si>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</si>
  <si>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</si>
  <si>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</si>
  <si>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</si>
  <si>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</si>
  <si>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</si>
  <si>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</si>
  <si>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</si>
  <si>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</si>
  <si>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</si>
  <si>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</si>
  <si>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</si>
  <si>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</si>
  <si>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</si>
  <si>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</si>
  <si>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</si>
  <si>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</si>
  <si>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</si>
  <si>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</si>
  <si>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</si>
  <si>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</si>
  <si>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</si>
  <si>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</si>
  <si>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</si>
  <si>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</si>
  <si>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</si>
  <si>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</si>
  <si>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</si>
  <si>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</si>
  <si>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</si>
  <si>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</si>
  <si>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</si>
  <si>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</si>
  <si>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</si>
  <si>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</si>
  <si>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</si>
  <si>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</si>
  <si>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</si>
  <si>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</si>
  <si>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</si>
  <si>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</si>
  <si>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</si>
  <si>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</si>
  <si>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</si>
  <si>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</si>
  <si>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</si>
  <si>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</si>
  <si>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</si>
  <si>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</si>
  <si>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</si>
  <si>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</si>
  <si>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</si>
  <si>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</si>
  <si>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</si>
  <si>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</si>
  <si>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</si>
  <si>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</si>
  <si>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</si>
  <si>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</si>
  <si>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</si>
  <si>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</si>
  <si>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</si>
  <si>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</si>
  <si>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</si>
  <si>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</si>
  <si>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</si>
  <si>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</si>
  <si>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</si>
  <si>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</si>
  <si>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</si>
  <si>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</si>
  <si>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</si>
  <si>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</si>
  <si>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</si>
  <si>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</si>
  <si>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</si>
  <si>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</si>
  <si>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</si>
  <si>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</si>
  <si>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</si>
  <si>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</si>
  <si>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</si>
  <si>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</si>
  <si>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</si>
  <si>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</si>
  <si>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</si>
  <si>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</si>
  <si>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</si>
  <si>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</si>
  <si>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</si>
  <si>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</si>
  <si>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</si>
  <si>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</si>
  <si>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</si>
  <si>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</si>
  <si>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</si>
  <si>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</si>
  <si>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</si>
  <si>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</si>
  <si>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</si>
  <si>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</si>
  <si>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</si>
  <si>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</si>
  <si>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</si>
  <si>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</si>
  <si>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</si>
  <si>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</si>
  <si>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</si>
  <si>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</si>
  <si>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</si>
  <si>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</si>
  <si>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</si>
  <si>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</si>
  <si>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</si>
  <si>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</si>
  <si>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</si>
  <si>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</si>
  <si>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</si>
  <si>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</si>
  <si>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</si>
  <si>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</si>
  <si>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</si>
  <si>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</si>
  <si>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</si>
  <si>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</si>
  <si>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</si>
  <si>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</si>
  <si>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</si>
  <si>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</si>
  <si>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</si>
  <si>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</si>
  <si>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</si>
  <si>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</si>
  <si>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</si>
  <si>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</si>
  <si>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</si>
  <si>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</si>
  <si>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</si>
  <si>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</si>
  <si>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</si>
  <si>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</si>
  <si>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</si>
  <si>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</si>
  <si>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</si>
  <si>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</si>
  <si>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</si>
  <si>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</si>
  <si>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</si>
  <si>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</si>
  <si>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</si>
  <si>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</si>
  <si>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</si>
  <si>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</si>
  <si>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</si>
  <si>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</si>
  <si>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</si>
  <si>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</si>
  <si>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</si>
  <si>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</si>
  <si>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</si>
  <si>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</si>
  <si>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</si>
  <si>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</si>
  <si>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</si>
  <si>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</si>
  <si>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</si>
  <si>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</si>
  <si>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</si>
  <si>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</si>
  <si>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</si>
  <si>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</si>
  <si>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</si>
  <si>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</si>
  <si>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</si>
  <si>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</si>
  <si>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</si>
  <si>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</si>
  <si>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</si>
  <si>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</si>
  <si>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</si>
  <si>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</si>
  <si>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</si>
  <si>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</si>
  <si>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</si>
  <si>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</si>
  <si>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</si>
  <si>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</si>
  <si>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</si>
  <si>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</si>
  <si>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</si>
  <si>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</si>
  <si>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</si>
  <si>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</si>
  <si>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</si>
  <si>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</si>
  <si>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</si>
  <si>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</si>
  <si>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</si>
  <si>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</si>
  <si>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</si>
  <si>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</si>
  <si>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</si>
  <si>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</si>
  <si>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</si>
  <si>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</si>
  <si>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</si>
  <si>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</si>
  <si>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</si>
  <si>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</si>
  <si>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</si>
  <si>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</si>
  <si>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</si>
  <si>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</si>
  <si>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</si>
  <si>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</si>
  <si>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</si>
  <si>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</si>
  <si>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</si>
  <si>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</si>
  <si>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</si>
  <si>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</si>
  <si>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</si>
  <si>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</si>
  <si>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</si>
  <si>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</si>
  <si>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</si>
  <si>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</si>
  <si>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</si>
  <si>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</si>
  <si>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</si>
  <si>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</si>
  <si>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</si>
  <si>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</si>
  <si>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</si>
  <si>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</si>
  <si>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</si>
  <si>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</si>
  <si>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</si>
  <si>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</si>
  <si>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</si>
  <si>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</si>
  <si>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</si>
  <si>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</si>
  <si>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</si>
  <si>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</si>
  <si>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</si>
  <si>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</si>
  <si>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</si>
  <si>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</si>
  <si>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</si>
  <si>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</si>
  <si>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</si>
  <si>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</si>
  <si>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</si>
  <si>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</si>
  <si>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</si>
  <si>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</si>
  <si>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</si>
  <si>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</si>
  <si>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</si>
  <si>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</si>
  <si>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</si>
  <si>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</si>
  <si>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</si>
  <si>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</si>
  <si>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</si>
  <si>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</si>
  <si>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</si>
  <si>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</si>
  <si>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</si>
  <si>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</si>
  <si>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</si>
  <si>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</si>
  <si>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</si>
  <si>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</si>
  <si>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</si>
  <si>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</si>
  <si>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</si>
  <si>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</si>
  <si>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</si>
  <si>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</si>
  <si>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</si>
  <si>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</si>
  <si>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</si>
  <si>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</si>
  <si>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</si>
  <si>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</si>
  <si>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</si>
  <si>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</si>
  <si>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</si>
  <si>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</si>
  <si>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</si>
  <si>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</si>
  <si>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</si>
  <si>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</si>
  <si>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</si>
  <si>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</si>
  <si>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</si>
  <si>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</si>
  <si>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</si>
  <si>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</si>
  <si>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</si>
  <si>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</si>
  <si>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</si>
  <si>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</si>
  <si>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</si>
  <si>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</si>
  <si>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</si>
  <si>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</si>
  <si>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</si>
  <si>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</si>
  <si>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</si>
  <si>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</si>
  <si>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</si>
  <si>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</si>
  <si>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</si>
  <si>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</si>
  <si>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</si>
  <si>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</si>
  <si>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</si>
  <si>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</si>
  <si>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</si>
  <si>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</si>
  <si>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</si>
  <si>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</si>
  <si>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</si>
  <si>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</si>
  <si>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</si>
  <si>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</si>
  <si>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</si>
  <si>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</si>
  <si>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</si>
  <si>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</si>
  <si>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</si>
  <si>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</si>
  <si>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</si>
  <si>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</si>
  <si>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</si>
  <si>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</si>
  <si>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</si>
  <si>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</si>
  <si>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</si>
  <si>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</si>
  <si>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</si>
  <si>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</si>
  <si>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</si>
  <si>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</si>
  <si>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</si>
  <si>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</si>
  <si>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</si>
  <si>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</si>
  <si>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</si>
  <si>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</si>
  <si>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</si>
  <si>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</si>
  <si>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</si>
  <si>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</si>
  <si>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</si>
  <si>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</si>
  <si>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</si>
  <si>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</si>
  <si>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</si>
  <si>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</si>
  <si>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</si>
  <si>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</si>
  <si>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</si>
  <si>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</si>
  <si>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</si>
  <si>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</si>
  <si>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</si>
  <si>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</si>
  <si>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</si>
  <si>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</si>
  <si>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</si>
  <si>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</si>
  <si>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</si>
  <si>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</si>
  <si>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</si>
  <si>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</si>
  <si>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</si>
  <si>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</si>
  <si>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</si>
  <si>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</si>
  <si>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</si>
  <si>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</si>
  <si>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</si>
  <si>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</si>
  <si>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</si>
  <si>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</si>
  <si>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</si>
  <si>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</si>
  <si>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</si>
  <si>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</si>
  <si>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</si>
  <si>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</si>
  <si>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</si>
  <si>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</si>
  <si>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</si>
  <si>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</si>
  <si>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</si>
  <si>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</si>
  <si>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</si>
  <si>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</si>
  <si>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</si>
  <si>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</si>
  <si>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</si>
  <si>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</si>
  <si>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</si>
  <si>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</si>
  <si>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</si>
  <si>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</si>
  <si>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</si>
  <si>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</si>
  <si>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</si>
  <si>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</si>
  <si>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</si>
  <si>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</si>
  <si>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</si>
  <si>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</si>
  <si>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</si>
  <si>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</si>
  <si>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</si>
  <si>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</si>
  <si>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</si>
  <si>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</si>
  <si>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</si>
  <si>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</si>
  <si>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</si>
  <si>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</si>
  <si>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</si>
  <si>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</si>
  <si>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</si>
  <si>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</si>
  <si>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</si>
  <si>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</si>
  <si>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</si>
  <si>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</si>
  <si>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</si>
  <si>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</si>
  <si>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</si>
  <si>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</si>
  <si>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</si>
  <si>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</si>
  <si>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</si>
  <si>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</si>
  <si>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</si>
  <si>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</si>
  <si>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</si>
  <si>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</si>
  <si>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</si>
  <si>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</si>
  <si>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</si>
  <si>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</si>
  <si>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</si>
  <si>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</si>
  <si>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</si>
  <si>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</si>
  <si>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</si>
  <si>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</si>
  <si>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</si>
  <si>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</si>
  <si>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</si>
  <si>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</si>
  <si>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</si>
  <si>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</si>
  <si>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</si>
  <si>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</si>
  <si>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</si>
  <si>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</si>
  <si>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</si>
  <si>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</si>
  <si>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</si>
  <si>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</si>
  <si>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</si>
  <si>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</si>
  <si>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</si>
  <si>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</si>
  <si>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</si>
  <si>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</si>
  <si>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</si>
  <si>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</si>
  <si>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</si>
  <si>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</si>
  <si>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</si>
  <si>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</si>
  <si>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</si>
  <si>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</si>
  <si>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</si>
  <si>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</si>
  <si>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</si>
  <si>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</si>
  <si>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</si>
  <si>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</si>
  <si>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</si>
  <si>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</si>
  <si>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</si>
  <si>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</si>
  <si>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</si>
  <si>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</si>
  <si>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</si>
  <si>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</si>
  <si>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</si>
  <si>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</si>
  <si>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</si>
  <si>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</si>
  <si>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</si>
  <si>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</si>
  <si>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</si>
  <si>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</si>
  <si>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</si>
  <si>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</si>
  <si>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</si>
  <si>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</si>
  <si>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</si>
  <si>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</si>
  <si>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</si>
  <si>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</si>
  <si>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</si>
  <si>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</si>
  <si>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</si>
  <si>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</si>
  <si>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</si>
  <si>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</si>
  <si>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</si>
  <si>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</si>
  <si>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</si>
  <si>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</si>
  <si>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</si>
  <si>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</si>
  <si>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</si>
  <si>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</si>
  <si>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</si>
  <si>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</si>
  <si>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</si>
  <si>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</si>
  <si>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</si>
  <si>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</si>
  <si>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</si>
  <si>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</si>
  <si>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</si>
  <si>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</si>
  <si>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</si>
  <si>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</si>
  <si>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</si>
  <si>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</si>
  <si>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</si>
  <si>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</si>
  <si>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</si>
  <si>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</si>
  <si>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</si>
  <si>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</si>
  <si>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</si>
  <si>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</si>
  <si>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</si>
  <si>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</si>
  <si>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</si>
  <si>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</si>
  <si>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</si>
  <si>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</si>
  <si>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</si>
  <si>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</si>
  <si>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</si>
  <si>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</si>
  <si>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</si>
  <si>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</si>
  <si>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</si>
  <si>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</si>
  <si>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</si>
  <si>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</si>
  <si>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</si>
  <si>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</si>
  <si>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</si>
  <si>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</si>
  <si>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</si>
  <si>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</si>
  <si>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</si>
  <si>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</si>
  <si>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</si>
  <si>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</si>
  <si>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</si>
  <si>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</si>
  <si>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</si>
  <si>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</si>
  <si>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</si>
  <si>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</si>
  <si>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</si>
  <si>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</si>
  <si>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</si>
  <si>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</si>
  <si>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</si>
  <si>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</si>
  <si>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</si>
  <si>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</si>
  <si>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</si>
  <si>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</si>
  <si>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</si>
  <si>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</si>
  <si>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</si>
  <si>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</si>
  <si>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</si>
  <si>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</si>
  <si>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</si>
  <si>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</si>
  <si>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</si>
  <si>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</si>
  <si>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</si>
  <si>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</si>
  <si>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</si>
  <si>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</si>
  <si>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</si>
  <si>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</si>
  <si>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</si>
  <si>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</si>
  <si>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</si>
  <si>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</si>
  <si>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</si>
  <si>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</si>
  <si>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</si>
  <si>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</si>
  <si>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</si>
  <si>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</si>
  <si>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</si>
  <si>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</si>
  <si>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</si>
  <si>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</si>
  <si>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</si>
  <si>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</si>
  <si>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</si>
  <si>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</si>
  <si>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</si>
  <si>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</si>
  <si>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</si>
  <si>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</si>
  <si>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</si>
  <si>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</si>
  <si>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</si>
  <si>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</si>
  <si>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</si>
  <si>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</si>
  <si>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</si>
  <si>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</si>
  <si>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</si>
  <si>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</si>
  <si>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</si>
  <si>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</si>
  <si>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</si>
  <si>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</si>
  <si>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</si>
  <si>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</si>
  <si>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</si>
  <si>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</si>
  <si>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</si>
  <si>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</si>
  <si>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</si>
  <si>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</si>
  <si>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</si>
  <si>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</si>
  <si>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</si>
  <si>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</si>
  <si>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</si>
  <si>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</si>
  <si>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</si>
  <si>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</si>
  <si>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</si>
  <si>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</si>
  <si>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</si>
  <si>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</si>
  <si>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</si>
  <si>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</si>
  <si>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</si>
  <si>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</si>
  <si>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</si>
  <si>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</si>
  <si>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</si>
  <si>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</si>
  <si>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</si>
  <si>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</si>
  <si>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</si>
  <si>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</si>
  <si>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</si>
  <si>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</si>
  <si>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</si>
  <si>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</si>
  <si>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</si>
  <si>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</si>
  <si>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</si>
  <si>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</si>
  <si>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</si>
  <si>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</si>
  <si>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</si>
  <si>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</si>
  <si>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</si>
  <si>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</si>
  <si>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</si>
  <si>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</si>
  <si>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</si>
  <si>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</si>
  <si>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</si>
  <si>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</si>
  <si>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</si>
  <si>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</si>
  <si>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</si>
  <si>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</si>
  <si>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</si>
  <si>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</si>
  <si>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</si>
  <si>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</si>
  <si>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</si>
  <si>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</si>
  <si>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</si>
  <si>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</si>
  <si>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</si>
  <si>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</si>
  <si>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</si>
  <si>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</si>
  <si>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</si>
  <si>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</si>
  <si>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</si>
  <si>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</si>
  <si>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</si>
  <si>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</si>
  <si>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</si>
  <si>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</si>
  <si>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</si>
  <si>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</si>
  <si>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</si>
  <si>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</si>
  <si>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</si>
  <si>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</si>
  <si>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</si>
  <si>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</si>
  <si>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</si>
  <si>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</si>
  <si>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</si>
  <si>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</si>
  <si>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</si>
  <si>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</si>
  <si>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</si>
  <si>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</si>
  <si>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</si>
  <si>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</si>
  <si>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</si>
  <si>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</si>
  <si>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</si>
  <si>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</si>
  <si>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</si>
  <si>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</si>
  <si>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</si>
  <si>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</si>
  <si>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</si>
  <si>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</si>
  <si>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</si>
  <si>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</si>
  <si>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</si>
  <si>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</si>
  <si>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</si>
  <si>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</si>
  <si>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</si>
  <si>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</si>
  <si>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</si>
  <si>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</si>
  <si>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</si>
  <si>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</si>
  <si>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</si>
  <si>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</si>
  <si>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</si>
  <si>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</si>
  <si>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</si>
  <si>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</si>
  <si>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</si>
  <si>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</si>
  <si>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</si>
  <si>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</si>
  <si>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</si>
  <si>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</si>
  <si>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</si>
  <si>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</si>
  <si>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</si>
  <si>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</si>
  <si>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</si>
  <si>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</si>
  <si>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</si>
  <si>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</si>
  <si>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</si>
  <si>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</si>
  <si>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</si>
  <si>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</si>
  <si>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</si>
  <si>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</si>
  <si>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</si>
  <si>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</si>
  <si>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</si>
  <si>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</si>
  <si>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</si>
  <si>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</si>
  <si>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</si>
  <si>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</si>
  <si>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</si>
  <si>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</si>
  <si>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</si>
  <si>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</si>
  <si>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</si>
  <si>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</si>
  <si>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</si>
  <si>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</si>
  <si>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</si>
  <si>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</si>
  <si>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</si>
  <si>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</si>
  <si>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</si>
  <si>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</si>
  <si>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</si>
  <si>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</si>
  <si>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</si>
  <si>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</si>
  <si>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</si>
  <si>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</si>
  <si>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</si>
  <si>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</si>
  <si>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</si>
  <si>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</si>
  <si>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</si>
  <si>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</si>
  <si>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</si>
  <si>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</si>
  <si>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</si>
  <si>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</si>
  <si>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</si>
  <si>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</si>
  <si>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</si>
  <si>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</si>
  <si>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</si>
  <si>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</si>
  <si>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</si>
  <si>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</si>
  <si>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</si>
  <si>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</si>
  <si>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</si>
  <si>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</si>
  <si>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</si>
  <si>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</si>
  <si>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</si>
  <si>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</si>
  <si>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</si>
  <si>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</si>
  <si>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</si>
  <si>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</si>
  <si>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</si>
  <si>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</si>
  <si>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</si>
  <si>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</si>
  <si>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</si>
  <si>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</si>
  <si>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</si>
  <si>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</si>
  <si>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</si>
  <si>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</si>
  <si>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</si>
  <si>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</si>
  <si>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</si>
  <si>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</si>
  <si>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</si>
  <si>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</si>
  <si>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</si>
  <si>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</si>
  <si>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</si>
  <si>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</si>
  <si>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</si>
  <si>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</si>
  <si>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</si>
  <si>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</si>
  <si>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</si>
  <si>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</si>
  <si>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</si>
  <si>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</si>
  <si>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</si>
  <si>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</si>
  <si>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</si>
  <si>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</si>
  <si>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</si>
  <si>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</si>
  <si>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</si>
  <si>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</si>
  <si>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</si>
  <si>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</si>
  <si>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</si>
  <si>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</si>
  <si>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</si>
  <si>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</si>
  <si>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</si>
  <si>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</si>
  <si>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</si>
  <si>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</si>
  <si>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</si>
  <si>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</si>
  <si>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</si>
  <si>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</si>
  <si>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</si>
  <si>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</si>
  <si>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</si>
  <si>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</si>
  <si>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</si>
  <si>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</si>
  <si>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</si>
  <si>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</si>
  <si>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</si>
  <si>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</si>
  <si>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</si>
  <si>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</si>
  <si>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</si>
  <si>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</si>
  <si>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</si>
  <si>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</si>
  <si>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</si>
  <si>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</si>
  <si>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</si>
  <si>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</si>
  <si>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</si>
  <si>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</si>
  <si>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</si>
  <si>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</si>
  <si>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</si>
  <si>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</si>
  <si>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</si>
  <si>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</si>
  <si>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</si>
  <si>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</si>
  <si>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</si>
  <si>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</si>
  <si>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</si>
  <si>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</si>
  <si>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</si>
  <si>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</si>
  <si>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</si>
  <si>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</si>
  <si>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</si>
  <si>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</si>
  <si>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</si>
  <si>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</si>
  <si>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</si>
  <si>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</si>
  <si>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</si>
  <si>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</si>
  <si>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</si>
  <si>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</si>
  <si>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</si>
  <si>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</si>
  <si>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</si>
  <si>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</si>
  <si>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</si>
  <si>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</si>
  <si>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</si>
  <si>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</si>
  <si>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</si>
  <si>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</si>
  <si>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</si>
  <si>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</si>
  <si>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</si>
  <si>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</si>
  <si>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</si>
  <si>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</si>
  <si>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</si>
  <si>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</si>
  <si>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</si>
  <si>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</si>
  <si>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</si>
  <si>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</si>
  <si>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</si>
  <si>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</si>
  <si>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</si>
  <si>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</si>
  <si>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</si>
  <si>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</si>
  <si>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</si>
  <si>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</si>
  <si>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</si>
  <si>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</si>
  <si>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</si>
  <si>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</si>
  <si>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</si>
  <si>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</si>
  <si>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</si>
  <si>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</si>
  <si>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</si>
  <si>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</si>
  <si>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</si>
  <si>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</si>
  <si>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</si>
  <si>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</si>
  <si>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</si>
  <si>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</si>
  <si>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</si>
  <si>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</si>
  <si>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</si>
  <si>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</si>
  <si>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</si>
  <si>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</si>
  <si>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</si>
  <si>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</si>
  <si>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</si>
  <si>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</si>
  <si>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</si>
  <si>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</si>
  <si>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</si>
  <si>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</si>
  <si>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</si>
  <si>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</si>
  <si>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</si>
  <si>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</si>
  <si>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</si>
  <si>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</si>
  <si>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</si>
  <si>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</si>
  <si>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</si>
  <si>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</si>
  <si>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</si>
  <si>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</si>
  <si>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</si>
  <si>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</si>
  <si>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</si>
  <si>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</si>
  <si>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</si>
  <si>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</si>
  <si>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</si>
  <si>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</si>
  <si>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</si>
  <si>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</si>
  <si>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</si>
  <si>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</si>
  <si>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</si>
  <si>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</si>
  <si>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</si>
  <si>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</si>
  <si>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</si>
  <si>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</si>
  <si>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</si>
  <si>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</si>
  <si>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</si>
  <si>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</si>
  <si>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</si>
  <si>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</si>
  <si>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</si>
  <si>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</si>
  <si>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</si>
  <si>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</si>
  <si>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</si>
  <si>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</si>
  <si>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</si>
  <si>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</si>
  <si>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</si>
  <si>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</si>
  <si>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</si>
  <si>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</si>
  <si>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</si>
  <si>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</si>
  <si>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</si>
  <si>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</si>
  <si>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</si>
  <si>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</si>
  <si>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</si>
  <si>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</si>
  <si>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</si>
  <si>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</si>
  <si>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</si>
  <si>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</si>
  <si>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</si>
  <si>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</si>
  <si>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</si>
  <si>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</si>
  <si>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</si>
  <si>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</si>
  <si>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</si>
  <si>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</si>
  <si>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</si>
  <si>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</si>
  <si>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</si>
  <si>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</si>
  <si>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</si>
  <si>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</si>
  <si>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</si>
  <si>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</si>
  <si>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</si>
  <si>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</si>
  <si>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</si>
  <si>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</si>
  <si>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</si>
  <si>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</si>
  <si>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</si>
  <si>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</si>
  <si>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</si>
  <si>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</si>
  <si>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</si>
  <si>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</si>
  <si>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</si>
  <si>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</si>
  <si>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</si>
  <si>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</si>
  <si>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</si>
  <si>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</si>
  <si>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</si>
  <si>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</si>
  <si>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</si>
  <si>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</si>
  <si>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</si>
  <si>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</si>
  <si>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</si>
  <si>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</si>
  <si>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</si>
  <si>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</si>
  <si>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</si>
  <si>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</si>
  <si>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</si>
  <si>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</si>
  <si>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</si>
  <si>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</si>
  <si>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</si>
  <si>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</si>
  <si>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</si>
  <si>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</si>
  <si>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</si>
  <si>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</si>
  <si>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</si>
  <si>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</si>
  <si>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</si>
  <si>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</si>
  <si>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</si>
  <si>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</si>
  <si>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</si>
  <si>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</si>
  <si>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</si>
  <si>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</si>
  <si>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</si>
  <si>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</si>
  <si>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</si>
  <si>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</si>
  <si>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</si>
  <si>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</si>
  <si>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</si>
  <si>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</si>
  <si>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</si>
  <si>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</si>
  <si>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</si>
  <si>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</si>
  <si>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</si>
  <si>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</si>
  <si>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</si>
  <si>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</si>
  <si>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</si>
  <si>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</si>
  <si>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</si>
  <si>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</si>
  <si>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</si>
  <si>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</si>
  <si>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</si>
  <si>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</si>
  <si>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</si>
  <si>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</si>
  <si>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</si>
  <si>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</si>
  <si>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</si>
  <si>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</si>
  <si>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</si>
  <si>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</si>
  <si>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</si>
  <si>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</si>
  <si>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</si>
  <si>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</si>
  <si>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</si>
  <si>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</si>
  <si>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</si>
  <si>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</si>
  <si>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</si>
  <si>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</si>
  <si>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</si>
  <si>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</si>
  <si>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</si>
  <si>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</si>
  <si>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</si>
  <si>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</si>
  <si>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</si>
  <si>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</si>
  <si>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</si>
  <si>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</si>
  <si>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</si>
  <si>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</si>
  <si>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</si>
  <si>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</si>
  <si>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</si>
  <si>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</si>
  <si>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</si>
  <si>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</si>
  <si>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</si>
  <si>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</si>
  <si>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</si>
  <si>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</si>
  <si>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</si>
  <si>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</si>
  <si>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</si>
  <si>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</si>
  <si>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</si>
  <si>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</si>
  <si>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</si>
  <si>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</si>
  <si>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</si>
  <si>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</si>
  <si>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</si>
  <si>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</si>
  <si>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</si>
  <si>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</si>
  <si>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</si>
  <si>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</si>
  <si>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</si>
  <si>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</si>
  <si>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</si>
  <si>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</si>
  <si>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</si>
  <si>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</si>
  <si>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</si>
  <si>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</si>
  <si>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</si>
  <si>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</si>
  <si>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</si>
  <si>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</si>
  <si>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</si>
  <si>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</si>
  <si>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</si>
  <si>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</si>
  <si>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</si>
  <si>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</si>
  <si>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</si>
  <si>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</si>
  <si>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</si>
  <si>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</si>
  <si>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</si>
  <si>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</si>
  <si>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</si>
  <si>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</si>
  <si>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</si>
  <si>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</si>
  <si>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</si>
  <si>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</si>
  <si>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</si>
  <si>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</si>
  <si>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</si>
  <si>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</si>
  <si>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</si>
  <si>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</si>
  <si>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</si>
  <si>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</si>
  <si>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</si>
  <si>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</si>
  <si>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</si>
  <si>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</si>
  <si>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</si>
  <si>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</si>
  <si>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</si>
  <si>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</si>
  <si>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</si>
  <si>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</si>
  <si>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</si>
  <si>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</si>
  <si>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</si>
  <si>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</si>
  <si>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</si>
  <si>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</si>
  <si>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</si>
  <si>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</si>
  <si>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</si>
  <si>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</si>
  <si>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</si>
  <si>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</si>
  <si>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</si>
  <si>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</si>
  <si>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</si>
  <si>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</si>
  <si>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</si>
  <si>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</si>
  <si>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</si>
  <si>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</si>
  <si>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</si>
  <si>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</si>
  <si>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</si>
  <si>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</si>
  <si>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</si>
  <si>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</si>
  <si>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</si>
  <si>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</si>
  <si>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</si>
  <si>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</si>
  <si>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</si>
  <si>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</si>
  <si>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</si>
  <si>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</si>
  <si>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</si>
  <si>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</si>
  <si>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</si>
  <si>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</si>
  <si>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</si>
  <si>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</si>
  <si>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</si>
  <si>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</si>
  <si>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</si>
  <si>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</si>
  <si>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</si>
  <si>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</si>
  <si>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</si>
  <si>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</si>
  <si>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</si>
  <si>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</si>
  <si>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</si>
  <si>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</si>
  <si>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</si>
  <si>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</si>
  <si>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</si>
  <si>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</si>
  <si>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</si>
  <si>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</si>
  <si>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</si>
  <si>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</si>
  <si>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</si>
  <si>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</si>
  <si>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</si>
  <si>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</si>
  <si>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</si>
  <si>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</si>
  <si>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</si>
  <si>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</si>
  <si>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</si>
  <si>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</si>
  <si>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</si>
  <si>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</si>
  <si>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</si>
  <si>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</si>
  <si>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</si>
  <si>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</si>
  <si>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</si>
  <si>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</si>
  <si>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</si>
  <si>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</si>
  <si>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</si>
  <si>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</si>
  <si>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</si>
  <si>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</si>
  <si>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</si>
  <si>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</si>
  <si>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</si>
  <si>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</si>
  <si>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</si>
  <si>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</si>
  <si>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</si>
  <si>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</si>
  <si>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</si>
  <si>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</si>
  <si>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</si>
  <si>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</si>
  <si>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</si>
  <si>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</si>
  <si>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</si>
  <si>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</si>
  <si>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</si>
  <si>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</si>
  <si>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</si>
  <si>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</si>
  <si>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</si>
  <si>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</si>
  <si>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</si>
  <si>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</si>
  <si>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</si>
  <si>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</si>
  <si>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</si>
  <si>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</si>
  <si>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</si>
  <si>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</si>
  <si>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</si>
  <si>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</si>
  <si>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</si>
  <si>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</si>
  <si>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</si>
  <si>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</si>
  <si>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</si>
  <si>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</si>
  <si>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</si>
  <si>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</si>
  <si>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</si>
  <si>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</si>
  <si>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</si>
  <si>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</si>
  <si>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</si>
  <si>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</si>
  <si>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</si>
  <si>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</si>
  <si>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</si>
  <si>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</si>
  <si>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</si>
  <si>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</si>
  <si>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</si>
  <si>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</si>
  <si>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</si>
  <si>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</si>
  <si>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</si>
  <si>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</si>
  <si>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</si>
  <si>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</si>
  <si>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</si>
  <si>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</si>
  <si>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</si>
  <si>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</si>
  <si>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</si>
  <si>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</si>
  <si>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</si>
  <si>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</si>
  <si>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</si>
  <si>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</si>
  <si>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</si>
  <si>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</si>
  <si>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</si>
  <si>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</si>
  <si>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</si>
  <si>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</si>
  <si>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</si>
  <si>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</si>
  <si>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</si>
  <si>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</si>
  <si>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</si>
  <si>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</si>
  <si>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</si>
  <si>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</si>
  <si>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</si>
  <si>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</si>
  <si>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</si>
  <si>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</si>
  <si>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</si>
  <si>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</si>
  <si>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</si>
  <si>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</si>
  <si>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</si>
  <si>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</si>
  <si>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</si>
  <si>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</si>
  <si>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</si>
  <si>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</si>
  <si>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</si>
  <si>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</si>
  <si>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</si>
  <si>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</si>
  <si>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</si>
  <si>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</si>
  <si>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</si>
  <si>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</si>
  <si>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</si>
  <si>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</si>
  <si>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</si>
  <si>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</si>
  <si>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</si>
  <si>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</si>
  <si>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</si>
  <si>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</si>
  <si>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</si>
  <si>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</si>
  <si>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</si>
  <si>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</si>
  <si>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</si>
  <si>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</si>
  <si>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</si>
  <si>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</si>
  <si>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</si>
  <si>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</si>
  <si>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</si>
  <si>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</si>
  <si>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</si>
  <si>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</si>
  <si>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</si>
  <si>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</si>
  <si>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</si>
  <si>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</si>
  <si>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</si>
  <si>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</si>
  <si>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</si>
  <si>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</si>
  <si>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</si>
  <si>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</si>
  <si>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</si>
  <si>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</si>
  <si>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</si>
  <si>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</si>
  <si>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</si>
  <si>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</si>
  <si>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</si>
  <si>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</si>
  <si>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</si>
  <si>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</si>
  <si>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</si>
  <si>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</si>
  <si>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</si>
  <si>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</si>
  <si>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</si>
  <si>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</si>
  <si>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</si>
  <si>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</si>
  <si>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</si>
  <si>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</si>
  <si>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</si>
  <si>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</si>
  <si>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</si>
  <si>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</si>
  <si>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</si>
  <si>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</si>
  <si>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</si>
  <si>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</si>
  <si>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</si>
  <si>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</si>
  <si>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</si>
  <si>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</si>
  <si>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</si>
  <si>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</si>
  <si>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</si>
  <si>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</si>
  <si>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</si>
  <si>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</si>
  <si>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</si>
  <si>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</si>
  <si>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</si>
  <si>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</si>
  <si>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</si>
  <si>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</si>
  <si>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</si>
  <si>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</si>
  <si>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</si>
  <si>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</si>
  <si>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</si>
  <si>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</si>
  <si>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</si>
  <si>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</si>
  <si>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</si>
  <si>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</si>
  <si>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</si>
  <si>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</si>
  <si>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</si>
  <si>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</si>
  <si>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</si>
  <si>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</si>
  <si>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</si>
  <si>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</si>
  <si>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</si>
  <si>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</si>
  <si>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</si>
  <si>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</si>
  <si>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</si>
  <si>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</si>
  <si>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</si>
  <si>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</si>
  <si>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</si>
  <si>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</si>
  <si>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</si>
  <si>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</si>
  <si>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</si>
  <si>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</si>
  <si>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</si>
  <si>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</si>
  <si>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</si>
  <si>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</si>
  <si>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</si>
  <si>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</si>
  <si>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</si>
  <si>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</si>
  <si>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</si>
  <si>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</si>
  <si>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</si>
  <si>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</si>
  <si>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</si>
  <si>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</si>
  <si>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</si>
  <si>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</si>
  <si>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</si>
  <si>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</si>
  <si>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</si>
  <si>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</si>
  <si>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</si>
  <si>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</si>
  <si>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</si>
  <si>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</si>
  <si>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</si>
  <si>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</si>
  <si>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</si>
  <si>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</si>
  <si>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</si>
  <si>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</si>
  <si>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</si>
  <si>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</si>
  <si>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</si>
  <si>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</si>
  <si>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</si>
  <si>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</si>
  <si>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</si>
  <si>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</si>
  <si>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</si>
  <si>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</si>
  <si>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</si>
  <si>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</si>
  <si>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</si>
  <si>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</si>
  <si>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</si>
  <si>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</si>
  <si>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</si>
  <si>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</si>
  <si>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</si>
  <si>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</si>
  <si>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</si>
  <si>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</si>
  <si>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</si>
  <si>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</si>
  <si>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</si>
  <si>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</si>
  <si>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</si>
  <si>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</si>
  <si>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</si>
  <si>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</si>
  <si>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</si>
  <si>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</si>
  <si>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</si>
  <si>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</si>
  <si>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</si>
  <si>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</si>
  <si>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</si>
  <si>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</si>
  <si>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</si>
  <si>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</si>
  <si>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</si>
  <si>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</si>
  <si>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</si>
  <si>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</si>
  <si>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</si>
  <si>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</si>
  <si>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</si>
  <si>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</si>
  <si>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</si>
  <si>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</si>
  <si>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</si>
  <si>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</si>
  <si>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</si>
  <si>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</si>
  <si>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</si>
  <si>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</si>
  <si>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</si>
  <si>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</si>
  <si>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</si>
  <si>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</si>
  <si>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</si>
  <si>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</si>
  <si>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</si>
  <si>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</si>
  <si>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</si>
  <si>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</si>
  <si>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</si>
  <si>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</si>
  <si>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</si>
  <si>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</si>
  <si>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</si>
  <si>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</si>
  <si>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</si>
  <si>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</si>
  <si>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</si>
  <si>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</si>
  <si>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</si>
  <si>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</si>
  <si>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</si>
  <si>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</si>
  <si>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</si>
  <si>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</si>
  <si>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</si>
  <si>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</si>
  <si>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</si>
  <si>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</si>
  <si>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</si>
  <si>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</si>
  <si>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</si>
  <si>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</si>
  <si>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</si>
  <si>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</si>
  <si>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</si>
  <si>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</si>
  <si>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</si>
  <si>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</si>
  <si>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</si>
  <si>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</si>
  <si>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</si>
  <si>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</si>
  <si>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</si>
  <si>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</si>
  <si>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</si>
  <si>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</si>
  <si>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</si>
  <si>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</si>
  <si>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</si>
  <si>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</si>
  <si>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</si>
  <si>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</si>
  <si>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</si>
  <si>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</si>
  <si>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</si>
  <si>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</si>
  <si>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</si>
  <si>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</si>
  <si>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</si>
  <si>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</si>
  <si>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</si>
  <si>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</si>
  <si>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</si>
  <si>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</si>
  <si>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</si>
  <si>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</si>
  <si>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</si>
  <si>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</si>
  <si>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</si>
  <si>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</si>
  <si>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</si>
  <si>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</si>
  <si>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</si>
  <si>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</si>
  <si>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</si>
  <si>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</si>
  <si>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</si>
  <si>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</si>
  <si>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</si>
  <si>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</si>
  <si>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</si>
  <si>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</si>
  <si>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</si>
  <si>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</si>
  <si>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</si>
  <si>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</si>
  <si>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</si>
  <si>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</si>
  <si>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</si>
  <si>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</si>
  <si>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</si>
  <si>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</si>
  <si>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</si>
  <si>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</si>
  <si>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</si>
  <si>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</si>
  <si>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</si>
  <si>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</si>
  <si>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</si>
  <si>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</si>
  <si>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</si>
  <si>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</si>
  <si>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</si>
  <si>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</si>
  <si>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</si>
  <si>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</si>
  <si>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</si>
  <si>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</si>
  <si>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</si>
  <si>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</si>
  <si>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</si>
  <si>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</si>
  <si>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</si>
  <si>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</si>
  <si>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</si>
  <si>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</si>
  <si>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</si>
  <si>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</si>
  <si>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</si>
  <si>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</si>
  <si>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</si>
  <si>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</si>
  <si>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</si>
  <si>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</si>
  <si>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</si>
  <si>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</si>
  <si>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</si>
  <si>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</si>
  <si>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</si>
  <si>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</si>
  <si>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</si>
  <si>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</si>
  <si>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</si>
  <si>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</si>
  <si>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</si>
  <si>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</si>
  <si>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</si>
  <si>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</si>
  <si>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</si>
  <si>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</si>
  <si>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</si>
  <si>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</si>
  <si>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</si>
  <si>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</si>
  <si>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</si>
  <si>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</si>
  <si>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</si>
  <si>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</si>
  <si>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</si>
  <si>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</si>
  <si>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</si>
  <si>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</si>
  <si>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</si>
  <si>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</si>
  <si>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</si>
  <si>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</si>
  <si>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</si>
  <si>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</si>
  <si>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</si>
  <si>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</si>
  <si>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</si>
  <si>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</si>
  <si>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</si>
  <si>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</si>
  <si>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</si>
  <si>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</si>
  <si>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</si>
  <si>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</si>
  <si>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</si>
  <si>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</si>
  <si>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</si>
  <si>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</si>
  <si>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</si>
  <si>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</si>
  <si>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</si>
  <si>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</si>
  <si>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</si>
  <si>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</si>
  <si>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</si>
  <si>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</si>
  <si>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</si>
  <si>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</si>
  <si>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</si>
  <si>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</si>
  <si>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</si>
  <si>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</si>
  <si>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</si>
  <si>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</si>
  <si>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</si>
  <si>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</si>
  <si>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</si>
  <si>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</si>
  <si>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</si>
  <si>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</si>
  <si>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</si>
  <si>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</si>
  <si>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</si>
  <si>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</si>
  <si>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</si>
  <si>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</si>
  <si>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</si>
  <si>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</si>
  <si>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</si>
  <si>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</si>
  <si>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</si>
  <si>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</si>
  <si>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</si>
  <si>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</si>
  <si>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</si>
  <si>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</si>
  <si>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</si>
  <si>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</si>
  <si>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</si>
  <si>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</si>
  <si>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</si>
  <si>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</si>
  <si>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</si>
  <si>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</si>
  <si>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</si>
  <si>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</si>
  <si>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</si>
  <si>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</si>
  <si>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</si>
  <si>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</si>
  <si>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</si>
  <si>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</si>
  <si>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</si>
  <si>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</si>
  <si>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</si>
  <si>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</si>
  <si>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</si>
  <si>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</si>
  <si>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</si>
  <si>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</si>
  <si>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</si>
  <si>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</si>
  <si>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</si>
  <si>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</si>
  <si>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</si>
  <si>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</si>
  <si>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</si>
  <si>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</si>
  <si>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</si>
  <si>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</si>
  <si>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</si>
  <si>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</si>
  <si>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</si>
  <si>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</si>
  <si>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</si>
  <si>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</si>
  <si>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</si>
  <si>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</si>
  <si>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</si>
  <si>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</si>
  <si>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</si>
  <si>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</si>
  <si>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</si>
  <si>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</si>
  <si>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</si>
  <si>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</si>
  <si>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</si>
  <si>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</si>
  <si>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</si>
  <si>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</si>
  <si>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</si>
  <si>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</si>
  <si>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</si>
  <si>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</si>
  <si>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</si>
  <si>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</si>
  <si>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</si>
  <si>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</si>
  <si>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</si>
  <si>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</si>
  <si>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</si>
  <si>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</si>
  <si>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</si>
  <si>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</si>
  <si>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</si>
  <si>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</si>
  <si>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</si>
  <si>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</si>
  <si>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</si>
  <si>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</si>
  <si>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</si>
  <si>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</si>
  <si>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</si>
  <si>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</si>
  <si>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</si>
  <si>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</si>
  <si>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</si>
  <si>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</si>
  <si>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</si>
  <si>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</si>
  <si>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</si>
  <si>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</si>
  <si>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</si>
  <si>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</si>
  <si>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</si>
  <si>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</si>
  <si>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</si>
  <si>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</si>
  <si>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</si>
  <si>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</si>
  <si>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</si>
  <si>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</si>
  <si>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</si>
  <si>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</si>
  <si>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</si>
  <si>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</si>
  <si>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</si>
  <si>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</si>
  <si>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</si>
  <si>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</si>
  <si>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</si>
  <si>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</si>
  <si>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</si>
  <si>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</si>
  <si>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</si>
  <si>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</si>
  <si>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</si>
  <si>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</si>
  <si>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</si>
  <si>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</si>
  <si>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</si>
  <si>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</si>
  <si>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</si>
  <si>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</si>
  <si>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</si>
  <si>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</si>
  <si>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</si>
  <si>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</si>
  <si>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</si>
  <si>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</si>
  <si>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</si>
  <si>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</si>
  <si>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</si>
  <si>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</si>
  <si>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</si>
  <si>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</si>
  <si>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</si>
  <si>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</si>
  <si>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</si>
  <si>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</si>
  <si>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</si>
  <si>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</si>
  <si>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</si>
  <si>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</si>
  <si>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</si>
  <si>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</si>
  <si>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</si>
  <si>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</si>
  <si>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</si>
  <si>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</si>
  <si>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</si>
  <si>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</si>
  <si>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</si>
  <si>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</si>
  <si>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</si>
  <si>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</si>
  <si>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</si>
  <si>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</si>
  <si>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</si>
  <si>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</si>
  <si>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</si>
  <si>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</si>
  <si>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</si>
  <si>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</si>
  <si>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</si>
  <si>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</si>
  <si>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</si>
  <si>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</si>
  <si>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</si>
  <si>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</si>
  <si>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</si>
  <si>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</si>
  <si>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</si>
  <si>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</si>
  <si>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</si>
  <si>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</si>
  <si>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</si>
  <si>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</si>
  <si>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</si>
  <si>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</si>
  <si>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</si>
  <si>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</si>
  <si>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</si>
  <si>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</si>
  <si>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</si>
  <si>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</si>
  <si>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</si>
  <si>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</si>
  <si>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</si>
  <si>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</si>
  <si>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</si>
  <si>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</si>
  <si>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</si>
  <si>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</si>
  <si>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</si>
  <si>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</si>
  <si>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</si>
  <si>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</si>
  <si>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</si>
  <si>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</si>
  <si>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</si>
  <si>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</si>
  <si>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</si>
  <si>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</si>
  <si>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</si>
  <si>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</si>
  <si>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</si>
  <si>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</si>
  <si>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</si>
  <si>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</si>
  <si>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</si>
  <si>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</si>
  <si>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</si>
  <si>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</si>
  <si>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</si>
  <si>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</si>
  <si>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</si>
  <si>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</si>
  <si>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</si>
  <si>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</si>
  <si>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</si>
  <si>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</si>
  <si>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</si>
  <si>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</si>
  <si>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</si>
  <si>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</si>
  <si>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</si>
  <si>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</si>
  <si>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</si>
  <si>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</si>
  <si>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</si>
  <si>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</si>
  <si>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</si>
  <si>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</si>
  <si>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</si>
  <si>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</si>
  <si>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</si>
  <si>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</si>
  <si>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</si>
  <si>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</si>
  <si>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</si>
  <si>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</si>
  <si>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</si>
  <si>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</si>
  <si>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</si>
  <si>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</si>
  <si>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</si>
  <si>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</si>
  <si>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</si>
  <si>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</si>
  <si>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</si>
  <si>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</si>
  <si>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</si>
  <si>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</si>
  <si>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</si>
  <si>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</si>
  <si>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</si>
  <si>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</si>
  <si>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</si>
  <si>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</si>
  <si>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</si>
  <si>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</si>
  <si>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</si>
  <si>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</si>
  <si>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</si>
  <si>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</si>
  <si>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</si>
  <si>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</si>
  <si>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</si>
  <si>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</si>
  <si>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</si>
  <si>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</si>
  <si>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</si>
  <si>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</si>
  <si>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</si>
  <si>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</si>
  <si>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</si>
  <si>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</si>
  <si>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</si>
  <si>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</si>
  <si>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</si>
  <si>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</si>
  <si>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</si>
  <si>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</si>
  <si>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</si>
  <si>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</si>
  <si>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</si>
  <si>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</si>
  <si>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</si>
  <si>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</si>
  <si>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</si>
  <si>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</si>
  <si>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</si>
  <si>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</si>
  <si>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</si>
  <si>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</si>
  <si>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</si>
  <si>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</si>
  <si>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</si>
  <si>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</si>
  <si>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</si>
  <si>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</si>
  <si>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</si>
  <si>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</si>
  <si>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</si>
  <si>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</si>
  <si>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</si>
  <si>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</si>
  <si>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</si>
  <si>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</si>
  <si>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</si>
  <si>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</si>
  <si>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</si>
  <si>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</si>
  <si>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</si>
  <si>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</si>
  <si>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</si>
  <si>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</si>
  <si>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</si>
  <si>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</si>
  <si>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</si>
  <si>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</si>
  <si>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</si>
  <si>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</si>
  <si>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</si>
  <si>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</si>
  <si>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</si>
  <si>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</si>
  <si>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</si>
  <si>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</si>
  <si>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</si>
  <si>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</si>
  <si>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</si>
  <si>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</si>
  <si>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</si>
  <si>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</si>
  <si>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</si>
  <si>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</si>
  <si>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</si>
  <si>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</si>
  <si>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</si>
  <si>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</si>
  <si>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</si>
  <si>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</si>
  <si>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</si>
  <si>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</si>
  <si>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</si>
  <si>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</si>
  <si>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</si>
  <si>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</si>
  <si>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</si>
  <si>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</si>
  <si>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</si>
  <si>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</si>
  <si>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</si>
  <si>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</si>
  <si>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</si>
  <si>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</si>
  <si>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</si>
  <si>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</si>
  <si>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</si>
  <si>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</si>
  <si>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</si>
  <si>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</si>
  <si>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</si>
  <si>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</si>
  <si>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</si>
  <si>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</si>
  <si>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</si>
  <si>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</si>
  <si>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</si>
  <si>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</si>
  <si>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</si>
  <si>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</si>
  <si>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</si>
  <si>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</si>
  <si>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</si>
  <si>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</si>
  <si>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</si>
  <si>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</si>
  <si>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</si>
  <si>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</si>
  <si>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</si>
  <si>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</si>
  <si>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</si>
  <si>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</si>
  <si>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</si>
  <si>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</si>
  <si>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</si>
  <si>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</si>
  <si>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</si>
  <si>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</si>
  <si>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</si>
  <si>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</si>
  <si>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</si>
  <si>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</si>
  <si>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</si>
  <si>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</si>
  <si>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</si>
  <si>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</si>
  <si>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</si>
  <si>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</si>
  <si>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</si>
  <si>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</si>
  <si>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</si>
  <si>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</si>
  <si>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</si>
  <si>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</si>
  <si>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</si>
  <si>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</si>
  <si>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</si>
  <si>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</si>
  <si>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</si>
  <si>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</si>
  <si>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</si>
  <si>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</si>
  <si>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</si>
  <si>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</si>
  <si>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</si>
  <si>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</si>
  <si>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</si>
  <si>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</si>
  <si>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</si>
  <si>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</si>
  <si>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</si>
  <si>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</si>
  <si>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</si>
  <si>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</si>
  <si>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</si>
  <si>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</si>
  <si>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</si>
  <si>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</si>
  <si>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</si>
  <si>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</si>
  <si>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</si>
  <si>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</si>
  <si>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</si>
  <si>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</si>
  <si>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</si>
  <si>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</si>
  <si>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</si>
  <si>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</si>
  <si>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</si>
  <si>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</si>
  <si>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</si>
  <si>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</si>
  <si>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</si>
  <si>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</si>
  <si>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</si>
  <si>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</si>
  <si>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</si>
  <si>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</si>
  <si>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</si>
  <si>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</si>
  <si>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</si>
  <si>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</si>
  <si>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</si>
  <si>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</si>
  <si>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</si>
  <si>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</si>
  <si>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</si>
  <si>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</si>
  <si>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</si>
  <si>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</si>
  <si>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</si>
  <si>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</si>
  <si>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</si>
  <si>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</si>
  <si>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</si>
  <si>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</si>
  <si>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</si>
  <si>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</si>
  <si>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</si>
  <si>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</si>
  <si>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</si>
  <si>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</si>
  <si>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</si>
  <si>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</si>
  <si>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</si>
  <si>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</si>
  <si>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</si>
  <si>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</si>
  <si>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</si>
  <si>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</si>
  <si>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</si>
  <si>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</si>
  <si>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</si>
  <si>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</si>
  <si>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</si>
  <si>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</si>
  <si>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</si>
  <si>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</si>
  <si>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</si>
  <si>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</si>
  <si>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</si>
  <si>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</si>
  <si>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</si>
  <si>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</si>
  <si>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</si>
  <si>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</si>
  <si>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</si>
  <si>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</si>
  <si>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</si>
  <si>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</si>
  <si>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</si>
  <si>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</si>
  <si>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</si>
  <si>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</si>
  <si>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</si>
  <si>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</si>
  <si>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</si>
  <si>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</si>
  <si>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</si>
  <si>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</si>
  <si>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</si>
  <si>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</si>
  <si>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</si>
  <si>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</si>
  <si>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</si>
  <si>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</si>
  <si>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</si>
  <si>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</si>
  <si>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</si>
  <si>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</si>
  <si>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</si>
  <si>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</si>
  <si>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</si>
  <si>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</si>
  <si>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</si>
  <si>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</si>
  <si>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</si>
  <si>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</si>
  <si>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</si>
  <si>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</si>
  <si>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</si>
  <si>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</si>
  <si>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</si>
  <si>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</si>
  <si>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</si>
  <si>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</si>
  <si>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</si>
  <si>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</si>
  <si>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</si>
  <si>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</si>
  <si>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</si>
  <si>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</si>
  <si>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</si>
  <si>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</si>
  <si>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</si>
  <si>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</si>
  <si>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</si>
  <si>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</si>
  <si>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</si>
  <si>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</si>
  <si>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</si>
  <si>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</si>
  <si>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</si>
  <si>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</si>
  <si>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</si>
  <si>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</si>
  <si>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</si>
  <si>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</si>
  <si>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</si>
  <si>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</si>
  <si>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</si>
  <si>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</si>
  <si>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</si>
  <si>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</si>
  <si>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</si>
  <si>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</si>
  <si>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</si>
  <si>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</si>
  <si>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</si>
  <si>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</si>
  <si>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</si>
  <si>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</si>
  <si>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</si>
  <si>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</si>
  <si>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</si>
  <si>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</si>
  <si>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</si>
  <si>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</si>
  <si>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</si>
  <si>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</si>
  <si>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</si>
  <si>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</si>
  <si>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</si>
  <si>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</si>
  <si>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</si>
  <si>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</si>
  <si>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</si>
  <si>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</si>
  <si>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</si>
  <si>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</si>
  <si>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</si>
  <si>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</si>
  <si>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</si>
  <si>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</si>
  <si>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</si>
  <si>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</si>
  <si>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</si>
  <si>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</si>
  <si>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</si>
  <si>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</si>
  <si>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</si>
  <si>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</si>
  <si>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</si>
  <si>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</si>
  <si>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</si>
  <si>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</si>
  <si>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</si>
  <si>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</si>
  <si>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</si>
  <si>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</si>
  <si>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</si>
  <si>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</si>
  <si>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</si>
  <si>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</si>
  <si>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</si>
  <si>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</si>
  <si>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</si>
  <si>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</si>
  <si>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</si>
  <si>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</si>
  <si>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</si>
  <si>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</si>
  <si>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</si>
  <si>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</si>
  <si>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</si>
  <si>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</si>
  <si>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</si>
  <si>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</si>
  <si>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</si>
  <si>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</si>
  <si>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</si>
  <si>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</si>
  <si>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</si>
  <si>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</si>
  <si>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</si>
  <si>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</si>
  <si>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</si>
  <si>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</si>
  <si>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</si>
  <si>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</si>
  <si>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</si>
  <si>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</si>
  <si>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</si>
  <si>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</si>
  <si>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</si>
  <si>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</si>
  <si>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</si>
  <si>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</si>
  <si>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</si>
  <si>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</si>
  <si>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</si>
  <si>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</si>
  <si>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</si>
  <si>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</si>
  <si>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</si>
  <si>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</si>
  <si>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</si>
  <si>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</si>
  <si>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</si>
  <si>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</si>
  <si>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</si>
  <si>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</si>
  <si>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</si>
  <si>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</si>
  <si>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</si>
  <si>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</si>
  <si>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</si>
  <si>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</si>
  <si>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</si>
  <si>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</si>
  <si>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</si>
  <si>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</si>
  <si>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</si>
  <si>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</si>
  <si>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</si>
  <si>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</si>
  <si>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</si>
  <si>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</si>
  <si>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</si>
  <si>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</si>
  <si>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</si>
  <si>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</si>
  <si>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</si>
  <si>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</si>
  <si>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</si>
  <si>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</si>
  <si>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</si>
  <si>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</si>
  <si>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</si>
  <si>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</si>
  <si>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</si>
  <si>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</si>
  <si>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</si>
  <si>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</si>
  <si>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</si>
  <si>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</si>
  <si>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</si>
  <si>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</si>
  <si>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</si>
  <si>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</si>
  <si>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</si>
  <si>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</si>
  <si>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</si>
  <si>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</si>
  <si>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</si>
  <si>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</si>
  <si>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</si>
  <si>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</si>
  <si>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</si>
  <si>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</si>
  <si>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</si>
  <si>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</si>
  <si>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</si>
  <si>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</si>
  <si>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</si>
  <si>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</si>
  <si>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</si>
  <si>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</si>
  <si>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</si>
  <si>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</si>
  <si>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</si>
  <si>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</si>
  <si>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</si>
  <si>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</si>
  <si>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</si>
  <si>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</si>
  <si>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</si>
  <si>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</si>
  <si>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</si>
  <si>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</si>
  <si>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</si>
  <si>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</si>
  <si>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</si>
  <si>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</si>
  <si>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</si>
  <si>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</si>
  <si>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</si>
  <si>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</si>
  <si>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</si>
  <si>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</si>
  <si>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</si>
  <si>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</si>
  <si>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</si>
  <si>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</si>
  <si>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</si>
  <si>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</si>
  <si>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</si>
  <si>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</si>
  <si>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</si>
  <si>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</si>
  <si>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</si>
  <si>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</si>
  <si>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</si>
  <si>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</si>
  <si>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</si>
  <si>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</si>
  <si>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</si>
  <si>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</si>
  <si>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</si>
  <si>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</si>
  <si>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</si>
  <si>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</si>
  <si>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</si>
  <si>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</si>
  <si>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</si>
  <si>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</si>
  <si>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</si>
  <si>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</si>
  <si>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</si>
  <si>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</si>
  <si>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</si>
  <si>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</si>
  <si>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</si>
  <si>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</si>
  <si>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</si>
  <si>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</si>
  <si>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</si>
  <si>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</si>
  <si>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</si>
  <si>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</si>
  <si>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</si>
  <si>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</si>
  <si>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</si>
  <si>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</si>
  <si>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</si>
  <si>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</si>
  <si>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</si>
  <si>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</si>
  <si>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</si>
  <si>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</si>
  <si>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</si>
  <si>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</si>
  <si>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</si>
  <si>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</si>
  <si>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</si>
  <si>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</si>
  <si>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</si>
  <si>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</si>
  <si>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</si>
  <si>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</si>
  <si>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</si>
  <si>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</si>
  <si>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</si>
  <si>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</si>
  <si>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</si>
  <si>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</si>
  <si>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</si>
  <si>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</si>
  <si>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</si>
  <si>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</si>
  <si>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</si>
  <si>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</si>
  <si>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</si>
  <si>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</si>
  <si>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</si>
  <si>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</si>
  <si>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</si>
  <si>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</si>
  <si>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</si>
  <si>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</si>
  <si>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</si>
  <si>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</si>
  <si>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</si>
  <si>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</si>
  <si>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</si>
  <si>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</si>
  <si>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</si>
  <si>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</si>
  <si>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</si>
  <si>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</si>
  <si>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</si>
  <si>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</si>
  <si>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</si>
  <si>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</si>
  <si>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</si>
  <si>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</si>
  <si>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</si>
  <si>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</si>
  <si>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</si>
  <si>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</si>
  <si>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</si>
  <si>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</si>
  <si>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</si>
  <si>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</si>
  <si>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</si>
  <si>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</si>
  <si>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</si>
  <si>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</si>
  <si>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</si>
  <si>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</si>
  <si>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</si>
  <si>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</si>
  <si>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</si>
  <si>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</si>
  <si>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</si>
  <si>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</si>
  <si>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</si>
  <si>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</si>
  <si>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</si>
  <si>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</si>
  <si>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</si>
  <si>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</si>
  <si>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</si>
  <si>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</si>
  <si>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</si>
  <si>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</si>
  <si>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</si>
  <si>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</si>
  <si>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</si>
  <si>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</si>
  <si>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</si>
  <si>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</si>
  <si>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</si>
  <si>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</si>
  <si>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</si>
  <si>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</si>
  <si>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</si>
  <si>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</si>
  <si>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</si>
  <si>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</si>
  <si>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</si>
  <si>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</si>
  <si>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</si>
  <si>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</si>
  <si>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</si>
  <si>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</si>
  <si>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</si>
  <si>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</si>
  <si>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</si>
  <si>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</si>
  <si>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</si>
  <si>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</si>
  <si>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</si>
  <si>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</si>
  <si>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</si>
  <si>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</si>
  <si>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</si>
  <si>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</si>
  <si>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</si>
  <si>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</si>
  <si>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</si>
  <si>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</si>
  <si>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</si>
  <si>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</si>
  <si>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</si>
  <si>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</si>
  <si>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</si>
  <si>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</si>
  <si>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</si>
  <si>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</si>
  <si>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</si>
  <si>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</si>
  <si>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</si>
  <si>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</si>
  <si>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</si>
  <si>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</si>
  <si>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</si>
  <si>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</si>
  <si>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</si>
  <si>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</si>
  <si>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</si>
  <si>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</si>
  <si>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</si>
  <si>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</si>
  <si>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</si>
  <si>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</si>
  <si>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</si>
  <si>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</si>
  <si>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</si>
  <si>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</si>
  <si>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</si>
  <si>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</si>
  <si>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</si>
  <si>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</si>
  <si>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</si>
  <si>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</si>
  <si>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</si>
  <si>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</si>
  <si>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</si>
  <si>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</si>
  <si>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</si>
  <si>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</si>
  <si>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</si>
  <si>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</si>
  <si>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</si>
  <si>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</si>
  <si>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</si>
  <si>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</si>
  <si>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</si>
  <si>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</si>
  <si>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</si>
  <si>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</si>
  <si>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</si>
  <si>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</si>
  <si>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</si>
  <si>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</si>
  <si>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</si>
  <si>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</si>
  <si>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</si>
  <si>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</si>
  <si>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</si>
  <si>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</si>
  <si>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</si>
  <si>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</si>
  <si>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</si>
  <si>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</si>
  <si>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</si>
  <si>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</si>
  <si>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</si>
  <si>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</si>
  <si>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</si>
  <si>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</si>
  <si>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</si>
  <si>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</si>
  <si>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</si>
  <si>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</si>
  <si>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</si>
  <si>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</si>
  <si>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</si>
  <si>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</si>
  <si>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</si>
  <si>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</si>
  <si>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</si>
  <si>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</si>
  <si>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</si>
  <si>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</si>
  <si>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</si>
  <si>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</si>
  <si>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</si>
  <si>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</si>
  <si>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</si>
  <si>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</si>
  <si>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</si>
  <si>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</si>
  <si>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</si>
  <si>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</si>
  <si>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</si>
  <si>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</si>
  <si>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</si>
  <si>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</si>
  <si>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</si>
  <si>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</si>
  <si>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</si>
  <si>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</si>
  <si>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</si>
  <si>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</si>
  <si>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</si>
  <si>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</si>
  <si>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</si>
  <si>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</si>
  <si>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</si>
  <si>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</si>
  <si>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</si>
  <si>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</si>
  <si>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</si>
  <si>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</si>
  <si>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</si>
  <si>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</si>
  <si>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</si>
  <si>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</si>
  <si>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</si>
  <si>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</si>
  <si>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</si>
  <si>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</si>
  <si>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</si>
  <si>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</si>
  <si>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</si>
  <si>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</si>
  <si>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</si>
  <si>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</si>
  <si>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</si>
  <si>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</si>
  <si>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</si>
  <si>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</si>
  <si>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</si>
  <si>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</si>
  <si>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</si>
  <si>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</si>
  <si>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</si>
  <si>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</si>
  <si>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</si>
  <si>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</si>
  <si>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</si>
  <si>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</si>
  <si>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</si>
  <si>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</si>
  <si>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</si>
  <si>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</si>
  <si>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</si>
  <si>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</si>
  <si>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</si>
  <si>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</si>
  <si>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</si>
  <si>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</si>
  <si>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</si>
  <si>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</si>
  <si>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</si>
  <si>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</si>
  <si>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</si>
  <si>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</si>
  <si>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</si>
  <si>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</si>
  <si>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</si>
  <si>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</si>
  <si>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</si>
  <si>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</si>
  <si>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</si>
  <si>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</si>
  <si>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</si>
  <si>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</si>
  <si>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</si>
  <si>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</si>
  <si>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</si>
  <si>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</si>
  <si>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</si>
  <si>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</si>
  <si>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</si>
  <si>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</si>
  <si>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</si>
  <si>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</si>
  <si>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</si>
  <si>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</si>
  <si>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</si>
  <si>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</si>
  <si>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</si>
  <si>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</si>
  <si>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</si>
  <si>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</si>
  <si>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</si>
  <si>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</si>
  <si>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</si>
  <si>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</si>
  <si>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</si>
  <si>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</si>
  <si>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</si>
  <si>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</si>
  <si>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</si>
  <si>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</si>
  <si>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</si>
  <si>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</si>
  <si>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</si>
  <si>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</si>
  <si>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</si>
  <si>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</si>
  <si>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</si>
  <si>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</si>
  <si>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</si>
  <si>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</si>
  <si>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</si>
  <si>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</si>
  <si>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</si>
  <si>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</si>
  <si>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</si>
  <si>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</si>
  <si>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</si>
  <si>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</si>
  <si>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</si>
  <si>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</si>
  <si>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</si>
  <si>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</si>
  <si>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</si>
  <si>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</si>
  <si>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</si>
  <si>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</si>
  <si>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</si>
  <si>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</si>
  <si>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</si>
  <si>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</si>
  <si>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</si>
  <si>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</si>
  <si>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</si>
  <si>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</si>
  <si>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</si>
  <si>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</si>
  <si>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</si>
  <si>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</si>
  <si>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</si>
  <si>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</si>
  <si>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</si>
  <si>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</si>
  <si>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</si>
  <si>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</si>
  <si>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</si>
  <si>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</si>
  <si>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</si>
  <si>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</si>
  <si>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</si>
  <si>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</si>
  <si>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</si>
  <si>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</si>
  <si>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</si>
  <si>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</si>
  <si>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</si>
  <si>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</si>
  <si>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</si>
  <si>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</si>
  <si>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</si>
  <si>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</si>
  <si>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</si>
  <si>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</si>
  <si>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</si>
  <si>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</si>
  <si>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</si>
  <si>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</si>
  <si>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</si>
  <si>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</si>
  <si>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</si>
  <si>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</si>
  <si>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</si>
  <si>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</si>
  <si>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</si>
  <si>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</si>
  <si>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</si>
  <si>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</si>
  <si>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</si>
  <si>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</si>
  <si>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</si>
  <si>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</si>
  <si>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</si>
  <si>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</si>
  <si>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</si>
  <si>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</si>
  <si>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</si>
  <si>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</si>
  <si>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</si>
  <si>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</si>
  <si>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</si>
  <si>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</si>
  <si>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</si>
  <si>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</si>
  <si>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</si>
  <si>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</si>
  <si>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</si>
  <si>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</si>
  <si>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</si>
  <si>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</si>
  <si>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</si>
  <si>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</si>
  <si>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</si>
  <si>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</si>
  <si>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</si>
  <si>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</si>
  <si>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</si>
  <si>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</si>
  <si>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</si>
  <si>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</si>
  <si>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</si>
  <si>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</si>
  <si>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</si>
  <si>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</si>
  <si>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</si>
  <si>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</si>
  <si>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</si>
  <si>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</si>
  <si>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</si>
  <si>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</si>
  <si>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</si>
  <si>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</si>
  <si>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</si>
  <si>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</si>
  <si>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</si>
  <si>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</si>
  <si>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</si>
  <si>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</si>
  <si>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</si>
  <si>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</si>
  <si>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</si>
  <si>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</si>
  <si>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</si>
  <si>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</si>
  <si>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</si>
  <si>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</si>
  <si>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</si>
  <si>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</si>
  <si>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</si>
  <si>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</si>
  <si>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</si>
  <si>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</si>
  <si>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</si>
  <si>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</si>
  <si>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</si>
  <si>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</si>
  <si>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</si>
  <si>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</si>
  <si>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</si>
  <si>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</si>
  <si>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</si>
  <si>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</si>
  <si>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</si>
  <si>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</si>
  <si>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</si>
  <si>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</si>
  <si>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</si>
  <si>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</si>
  <si>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</si>
  <si>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</si>
  <si>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</si>
  <si>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</si>
  <si>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</si>
  <si>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</si>
  <si>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</si>
  <si>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</si>
  <si>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</si>
  <si>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</si>
  <si>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</si>
  <si>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</si>
  <si>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</si>
  <si>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</si>
  <si>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</si>
  <si>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</si>
  <si>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</si>
  <si>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</si>
  <si>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</si>
  <si>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</si>
  <si>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</si>
  <si>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</si>
  <si>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</si>
  <si>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</si>
  <si>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</si>
  <si>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</si>
  <si>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</si>
  <si>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</si>
  <si>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</si>
  <si>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</si>
  <si>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</si>
  <si>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</si>
  <si>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</si>
  <si>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</si>
  <si>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</si>
  <si>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</si>
  <si>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</si>
  <si>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</si>
  <si>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</si>
  <si>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</si>
  <si>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</si>
  <si>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</si>
  <si>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</si>
  <si>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</si>
  <si>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</si>
  <si>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</si>
  <si>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</si>
  <si>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</si>
  <si>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</si>
  <si>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</si>
  <si>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</si>
  <si>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</si>
  <si>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</si>
  <si>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</si>
  <si>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</si>
  <si>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</si>
  <si>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</si>
  <si>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</si>
  <si>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</si>
  <si>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</si>
  <si>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</si>
  <si>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</si>
  <si>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</si>
  <si>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</si>
  <si>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</si>
  <si>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</si>
  <si>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</si>
  <si>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</si>
  <si>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</si>
  <si>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</si>
  <si>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</si>
  <si>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</si>
  <si>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</si>
  <si>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</si>
  <si>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</si>
  <si>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</si>
  <si>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</si>
  <si>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</si>
  <si>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</si>
  <si>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</si>
  <si>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</si>
  <si>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</si>
  <si>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</si>
  <si>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</si>
  <si>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</si>
  <si>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</si>
  <si>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</si>
  <si>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</si>
  <si>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</si>
  <si>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</si>
  <si>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</si>
  <si>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</si>
  <si>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</si>
  <si>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</si>
  <si>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</si>
  <si>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</si>
  <si>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</si>
  <si>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</si>
  <si>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</si>
  <si>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</si>
  <si>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</si>
  <si>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</si>
  <si>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</si>
  <si>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</si>
  <si>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</si>
  <si>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</si>
  <si>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</si>
  <si>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</si>
  <si>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</si>
  <si>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</si>
  <si>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</si>
  <si>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</si>
  <si>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</si>
  <si>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</si>
  <si>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</si>
  <si>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</si>
  <si>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</si>
  <si>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</si>
  <si>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</si>
  <si>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</si>
  <si>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</si>
  <si>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</si>
  <si>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</si>
  <si>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</si>
  <si>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</si>
  <si>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</si>
  <si>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</si>
  <si>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</si>
  <si>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</si>
  <si>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</si>
  <si>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</si>
  <si>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</si>
  <si>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</si>
  <si>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</si>
  <si>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</si>
  <si>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</si>
  <si>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</si>
  <si>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</si>
  <si>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</si>
  <si>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</si>
  <si>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</si>
  <si>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</si>
  <si>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</si>
  <si>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</si>
  <si>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</si>
  <si>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</si>
  <si>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</si>
  <si>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</si>
  <si>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</si>
  <si>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</si>
  <si>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</si>
  <si>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</si>
  <si>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</si>
  <si>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</si>
  <si>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</si>
  <si>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</si>
  <si>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</si>
  <si>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</si>
  <si>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</si>
  <si>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</si>
  <si>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</si>
  <si>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</si>
  <si>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</si>
  <si>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</si>
  <si>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</si>
  <si>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</si>
  <si>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</si>
  <si>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</si>
  <si>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</si>
  <si>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</si>
  <si>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</si>
  <si>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</si>
  <si>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</si>
  <si>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</si>
  <si>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</si>
  <si>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</si>
  <si>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</si>
  <si>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</si>
  <si>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</si>
  <si>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</si>
  <si>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</si>
  <si>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</si>
  <si>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</si>
  <si>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</si>
  <si>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</si>
  <si>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</si>
  <si>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</si>
  <si>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</si>
  <si>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</si>
  <si>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</si>
  <si>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</si>
  <si>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</si>
  <si>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</si>
  <si>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</si>
  <si>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</si>
  <si>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</si>
  <si>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</si>
  <si>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</si>
  <si>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</si>
  <si>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</si>
  <si>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</si>
  <si>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</si>
  <si>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</si>
  <si>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</si>
  <si>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</si>
  <si>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</si>
  <si>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</si>
  <si>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</si>
  <si>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</si>
  <si>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</si>
  <si>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</si>
  <si>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</si>
  <si>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</si>
  <si>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</si>
  <si>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</si>
  <si>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</si>
  <si>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</si>
  <si>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</si>
  <si>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</si>
  <si>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</si>
  <si>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</si>
  <si>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</si>
  <si>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</si>
  <si>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</si>
  <si>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</si>
  <si>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</si>
  <si>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</si>
  <si>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</si>
  <si>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</si>
  <si>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</si>
  <si>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</si>
  <si>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</si>
  <si>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</si>
  <si>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</si>
  <si>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</si>
  <si>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</si>
  <si>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</si>
  <si>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</si>
  <si>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</si>
  <si>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</si>
  <si>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</si>
  <si>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</si>
  <si>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</si>
  <si>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</si>
  <si>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</si>
  <si>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</si>
  <si>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</si>
  <si>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</si>
  <si>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</si>
  <si>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</si>
  <si>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</si>
  <si>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</si>
  <si>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</si>
  <si>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</si>
  <si>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</si>
  <si>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</si>
  <si>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</si>
  <si>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</si>
  <si>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</si>
  <si>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</si>
  <si>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</si>
  <si>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</si>
  <si>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</si>
  <si>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</si>
  <si>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</si>
  <si>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</si>
  <si>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</si>
  <si>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</si>
  <si>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</si>
  <si>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</si>
  <si>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</si>
  <si>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</si>
  <si>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</si>
  <si>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</si>
  <si>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</si>
  <si>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</si>
  <si>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</si>
  <si>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</si>
  <si>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</si>
  <si>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</si>
  <si>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</si>
  <si>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</si>
  <si>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</si>
  <si>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</si>
  <si>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</si>
  <si>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</si>
  <si>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</si>
  <si>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</si>
  <si>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</si>
  <si>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</si>
  <si>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</si>
  <si>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</si>
  <si>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</si>
  <si>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</si>
  <si>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</si>
  <si>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</si>
  <si>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</si>
  <si>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</si>
  <si>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</si>
  <si>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</si>
  <si>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</si>
  <si>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</si>
  <si>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</si>
  <si>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</si>
  <si>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</si>
  <si>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</si>
  <si>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</si>
  <si>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</si>
  <si>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</si>
  <si>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</si>
  <si>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</si>
  <si>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</si>
  <si>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</si>
  <si>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</si>
  <si>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</si>
  <si>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</si>
  <si>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</si>
  <si>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</si>
  <si>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</si>
  <si>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</si>
  <si>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</si>
  <si>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</si>
  <si>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</si>
  <si>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</si>
  <si>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</si>
  <si>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</si>
  <si>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</si>
  <si>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</si>
  <si>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</si>
  <si>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</si>
  <si>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</si>
  <si>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</si>
  <si>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</si>
  <si>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</si>
  <si>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</si>
  <si>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</si>
  <si>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</si>
  <si>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</si>
  <si>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</si>
  <si>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</si>
  <si>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</si>
  <si>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</si>
  <si>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</si>
  <si>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</si>
  <si>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</si>
  <si>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</si>
  <si>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</si>
  <si>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</si>
  <si>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</si>
  <si>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</si>
  <si>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</si>
  <si>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</si>
  <si>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</si>
  <si>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</si>
  <si>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</si>
  <si>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</si>
  <si>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</si>
  <si>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</si>
  <si>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</si>
  <si>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</si>
  <si>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</si>
  <si>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</si>
  <si>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</si>
  <si>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</si>
  <si>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</si>
  <si>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</si>
  <si>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</si>
  <si>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</si>
  <si>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</si>
  <si>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</si>
  <si>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</si>
  <si>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</si>
  <si>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</si>
  <si>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</si>
  <si>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</si>
  <si>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</si>
  <si>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</si>
  <si>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</si>
  <si>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</si>
  <si>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</si>
  <si>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</si>
  <si>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</si>
  <si>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</si>
  <si>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</si>
  <si>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</si>
  <si>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</si>
  <si>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</si>
  <si>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</si>
  <si>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</si>
  <si>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</si>
  <si>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</si>
  <si>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</si>
  <si>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</si>
  <si>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</si>
  <si>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</si>
  <si>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</si>
  <si>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</si>
  <si>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</si>
  <si>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</si>
  <si>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</si>
  <si>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</si>
  <si>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</si>
  <si>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</si>
  <si>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</si>
  <si>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</si>
  <si>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</si>
  <si>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</si>
  <si>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</si>
  <si>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</si>
  <si>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</si>
  <si>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</si>
  <si>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</si>
  <si>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</si>
  <si>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</si>
  <si>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</si>
  <si>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</si>
  <si>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</si>
  <si>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</si>
  <si>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</si>
  <si>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</si>
  <si>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</si>
  <si>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</si>
  <si>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</si>
  <si>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</si>
  <si>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</si>
  <si>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</si>
  <si>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</si>
  <si>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</si>
  <si>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</si>
  <si>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</si>
  <si>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</si>
  <si>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</si>
  <si>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</si>
  <si>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</si>
  <si>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</si>
  <si>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</si>
  <si>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</si>
  <si>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</si>
  <si>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</si>
  <si>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</si>
  <si>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</si>
  <si>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</si>
  <si>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</si>
  <si>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</si>
  <si>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</si>
  <si>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</si>
  <si>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</si>
  <si>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</si>
  <si>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</si>
  <si>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</si>
  <si>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</si>
  <si>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</si>
  <si>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</si>
  <si>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</si>
  <si>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</si>
  <si>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</si>
  <si>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</si>
  <si>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</si>
  <si>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</si>
  <si>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</si>
  <si>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</si>
  <si>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</si>
  <si>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</si>
  <si>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</si>
  <si>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</si>
  <si>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</si>
  <si>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</si>
  <si>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</si>
  <si>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</si>
  <si>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</si>
  <si>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</si>
  <si>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</si>
  <si>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</si>
  <si>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</si>
  <si>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</si>
  <si>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</si>
  <si>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</si>
  <si>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</si>
  <si>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</si>
  <si>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</si>
  <si>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</si>
  <si>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</si>
  <si>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</si>
  <si>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</si>
  <si>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</si>
  <si>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</si>
  <si>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</si>
  <si>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</si>
  <si>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</si>
  <si>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</si>
  <si>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</si>
  <si>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</si>
  <si>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</si>
  <si>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</si>
  <si>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</si>
  <si>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</si>
  <si>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</si>
  <si>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</si>
  <si>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</si>
  <si>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</si>
  <si>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</si>
  <si>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</si>
  <si>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</si>
  <si>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</si>
  <si>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</si>
  <si>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</si>
  <si>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</si>
  <si>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</si>
  <si>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</si>
  <si>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</si>
  <si>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</si>
  <si>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</si>
  <si>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</si>
  <si>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</si>
  <si>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</si>
  <si>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</si>
  <si>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</si>
  <si>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</si>
  <si>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</si>
  <si>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</si>
  <si>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</si>
  <si>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</si>
  <si>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</si>
  <si>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</si>
  <si>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</si>
  <si>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</si>
  <si>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</si>
  <si>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</si>
  <si>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</si>
  <si>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</si>
  <si>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</si>
  <si>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</si>
  <si>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</si>
  <si>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</si>
  <si>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</si>
  <si>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</si>
  <si>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</si>
  <si>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</si>
  <si>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</si>
  <si>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</si>
  <si>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</si>
  <si>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</si>
  <si>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</si>
  <si>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</si>
  <si>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</si>
  <si>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</si>
  <si>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</si>
  <si>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</si>
  <si>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</si>
  <si>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</si>
  <si>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</si>
  <si>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</si>
  <si>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</si>
  <si>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</si>
  <si>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</si>
  <si>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</si>
  <si>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</si>
  <si>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</si>
  <si>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</si>
  <si>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</si>
  <si>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</si>
  <si>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</si>
  <si>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</si>
  <si>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</si>
  <si>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</si>
  <si>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</si>
  <si>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</si>
  <si>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</si>
  <si>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</si>
  <si>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</si>
  <si>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</si>
  <si>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</si>
  <si>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</si>
  <si>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</si>
  <si>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</si>
  <si>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</si>
  <si>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</si>
  <si>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</si>
  <si>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</si>
  <si>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</si>
  <si>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</si>
  <si>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</si>
  <si>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</si>
  <si>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</si>
  <si>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</si>
  <si>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</si>
  <si>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</si>
  <si>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</si>
  <si>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</si>
  <si>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</si>
  <si>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</si>
  <si>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</si>
  <si>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</si>
  <si>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</si>
  <si>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</si>
  <si>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</si>
  <si>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</si>
  <si>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</si>
  <si>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</si>
  <si>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</si>
  <si>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</si>
  <si>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</si>
  <si>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</si>
  <si>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</si>
  <si>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</si>
  <si>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</si>
  <si>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</si>
  <si>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</si>
  <si>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</si>
  <si>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</si>
  <si>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</si>
  <si>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</si>
  <si>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</si>
  <si>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</si>
  <si>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</si>
  <si>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</si>
  <si>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</si>
  <si>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</si>
  <si>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</si>
  <si>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</si>
  <si>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</si>
  <si>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</si>
  <si>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</si>
  <si>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</si>
  <si>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</si>
  <si>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</si>
  <si>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</si>
  <si>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</si>
  <si>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</si>
  <si>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</si>
  <si>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</si>
  <si>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</si>
  <si>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</si>
  <si>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</si>
  <si>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</si>
  <si>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</si>
  <si>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</si>
  <si>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</si>
  <si>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</si>
  <si>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</si>
  <si>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</si>
  <si>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</si>
  <si>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</si>
  <si>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</si>
  <si>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</si>
  <si>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</si>
  <si>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</si>
  <si>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</si>
  <si>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</si>
  <si>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</si>
  <si>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</si>
  <si>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</si>
  <si>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</si>
  <si>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</si>
  <si>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</si>
  <si>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</si>
  <si>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</si>
  <si>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</si>
  <si>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</si>
  <si>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</si>
  <si>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</si>
  <si>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</si>
  <si>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</si>
  <si>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</si>
  <si>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</si>
  <si>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</si>
  <si>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</si>
  <si>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</si>
  <si>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</si>
  <si>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</si>
  <si>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</si>
  <si>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</si>
  <si>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</si>
  <si>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</si>
  <si>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</si>
  <si>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</si>
  <si>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</si>
  <si>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</si>
  <si>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</si>
  <si>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</si>
  <si>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</si>
  <si>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</si>
  <si>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</si>
  <si>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</si>
  <si>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</si>
  <si>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</si>
  <si>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</si>
  <si>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</si>
  <si>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</si>
  <si>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</si>
  <si>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</si>
  <si>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</si>
  <si>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</si>
  <si>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</si>
  <si>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</si>
  <si>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</si>
  <si>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</si>
  <si>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</si>
  <si>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</si>
  <si>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</si>
  <si>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</si>
  <si>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</si>
  <si>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</si>
  <si>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</si>
  <si>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</si>
  <si>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</si>
  <si>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</si>
  <si>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</si>
  <si>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</si>
  <si>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</si>
  <si>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</si>
  <si>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</si>
  <si>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</si>
  <si>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</si>
  <si>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</si>
  <si>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</si>
  <si>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</si>
  <si>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</si>
  <si>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</si>
  <si>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</si>
  <si>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</si>
  <si>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</si>
  <si>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</si>
  <si>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</si>
  <si>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</si>
  <si>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</si>
  <si>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</si>
  <si>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</si>
  <si>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</si>
  <si>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</si>
  <si>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</si>
  <si>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</si>
  <si>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</si>
  <si>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</si>
  <si>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</si>
  <si>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</si>
  <si>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</si>
  <si>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</si>
  <si>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</si>
  <si>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</si>
  <si>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</si>
  <si>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</si>
  <si>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</si>
  <si>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</si>
  <si>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</si>
  <si>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</si>
  <si>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</si>
  <si>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</si>
  <si>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</si>
  <si>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</si>
  <si>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</si>
  <si>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</si>
  <si>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</si>
  <si>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</si>
  <si>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</si>
  <si>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</si>
  <si>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</si>
  <si>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</si>
  <si>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</si>
  <si>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</si>
  <si>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</si>
  <si>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</si>
  <si>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</si>
  <si>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</si>
  <si>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</si>
  <si>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</si>
  <si>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</si>
  <si>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</si>
  <si>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</si>
  <si>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</si>
  <si>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</si>
  <si>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</si>
  <si>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</si>
  <si>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</si>
  <si>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</si>
  <si>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</si>
  <si>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</si>
  <si>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</si>
  <si>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</si>
  <si>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</si>
  <si>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</si>
  <si>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</si>
  <si>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</si>
  <si>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</si>
  <si>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</si>
  <si>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</si>
  <si>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</si>
  <si>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</si>
  <si>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</si>
  <si>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</si>
  <si>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</si>
  <si>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</si>
  <si>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</si>
  <si>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</si>
  <si>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</si>
  <si>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</si>
  <si>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</si>
  <si>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</si>
  <si>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</si>
  <si>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</si>
  <si>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</si>
  <si>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</si>
  <si>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</si>
  <si>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</si>
  <si>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</si>
  <si>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</si>
  <si>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</si>
  <si>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</si>
  <si>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</si>
  <si>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</si>
  <si>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</si>
  <si>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</si>
  <si>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</si>
  <si>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</si>
  <si>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</si>
  <si>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</si>
  <si>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</si>
  <si>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</si>
  <si>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</si>
  <si>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</si>
  <si>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</si>
  <si>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</si>
  <si>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</si>
  <si>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</si>
  <si>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</si>
  <si>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</si>
  <si>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</si>
  <si>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</si>
  <si>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</si>
  <si>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</si>
  <si>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</si>
  <si>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</si>
  <si>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</si>
  <si>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</si>
  <si>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</si>
  <si>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</si>
  <si>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</si>
  <si>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</si>
  <si>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</si>
  <si>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</si>
  <si>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</si>
  <si>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</si>
  <si>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</si>
  <si>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</si>
  <si>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</si>
  <si>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</si>
  <si>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</si>
  <si>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</si>
  <si>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</si>
  <si>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</si>
  <si>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</si>
  <si>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</si>
  <si>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</si>
  <si>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</si>
  <si>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</si>
  <si>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</si>
  <si>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</si>
  <si>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</si>
  <si>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</si>
  <si>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</si>
  <si>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</si>
  <si>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</si>
  <si>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</si>
  <si>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</si>
  <si>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</si>
  <si>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</si>
  <si>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</si>
  <si>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</si>
  <si>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</si>
  <si>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</si>
  <si>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</si>
  <si>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</si>
  <si>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</si>
  <si>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</si>
  <si>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</si>
  <si>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</si>
  <si>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</si>
  <si>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</si>
  <si>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</si>
  <si>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</si>
  <si>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</si>
  <si>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</si>
  <si>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</si>
  <si>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</si>
  <si>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</si>
  <si>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</si>
  <si>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</si>
  <si>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</si>
  <si>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</si>
  <si>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</si>
  <si>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</si>
  <si>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</si>
  <si>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</si>
  <si>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</si>
  <si>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</si>
  <si>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</si>
  <si>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</si>
  <si>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</si>
  <si>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</si>
  <si>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</si>
  <si>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</si>
  <si>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</si>
  <si>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</si>
  <si>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</si>
  <si>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</si>
  <si>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</si>
  <si>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</si>
  <si>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</si>
  <si>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</si>
  <si>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</si>
  <si>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</si>
  <si>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</si>
  <si>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</si>
  <si>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</si>
  <si>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</si>
  <si>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</si>
  <si>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</si>
  <si>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</si>
  <si>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</si>
  <si>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</si>
  <si>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</si>
  <si>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</si>
  <si>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</si>
  <si>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</si>
  <si>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</si>
  <si>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</si>
  <si>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</si>
  <si>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</si>
  <si>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</si>
  <si>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</si>
  <si>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</si>
  <si>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</si>
  <si>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</si>
  <si>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</si>
  <si>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</si>
  <si>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</si>
  <si>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</si>
  <si>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</si>
  <si>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</si>
  <si>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</si>
  <si>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</si>
  <si>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</si>
  <si>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</si>
  <si>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</si>
  <si>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</si>
  <si>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</si>
  <si>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</si>
  <si>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</si>
  <si>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</si>
  <si>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</si>
  <si>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</si>
  <si>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</si>
  <si>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</si>
  <si>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</si>
  <si>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</si>
  <si>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</si>
  <si>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</si>
  <si>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</si>
  <si>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</si>
  <si>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</si>
  <si>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</si>
  <si>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</si>
  <si>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</si>
  <si>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</si>
  <si>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</si>
  <si>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</si>
  <si>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</si>
  <si>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</si>
  <si>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</si>
  <si>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</si>
  <si>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</si>
  <si>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</si>
  <si>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</si>
  <si>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</si>
  <si>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</si>
  <si>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</si>
  <si>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</si>
  <si>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</si>
  <si>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</si>
  <si>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</si>
  <si>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</si>
  <si>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</si>
  <si>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</si>
  <si>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</si>
  <si>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</si>
  <si>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</si>
  <si>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</si>
  <si>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</si>
  <si>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</si>
  <si>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</si>
  <si>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</si>
  <si>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</si>
  <si>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</si>
  <si>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</si>
  <si>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</si>
  <si>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</si>
  <si>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</si>
  <si>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</si>
  <si>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</si>
  <si>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</si>
  <si>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</si>
  <si>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</si>
  <si>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</si>
  <si>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</si>
  <si>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</si>
  <si>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</si>
  <si>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</si>
  <si>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</si>
  <si>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</si>
  <si>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</si>
  <si>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</si>
  <si>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</si>
  <si>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</si>
  <si>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</si>
  <si>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</si>
  <si>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</si>
  <si>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</si>
  <si>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</si>
  <si>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</si>
  <si>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</si>
  <si>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</si>
  <si>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</si>
  <si>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</si>
  <si>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</si>
  <si>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</si>
  <si>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</si>
  <si>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</si>
  <si>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</si>
  <si>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</si>
  <si>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</si>
  <si>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</si>
  <si>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</si>
  <si>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</si>
  <si>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</si>
  <si>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</si>
  <si>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</si>
  <si>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</si>
  <si>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</si>
  <si>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</si>
  <si>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</si>
  <si>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</si>
  <si>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</si>
  <si>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</si>
  <si>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</si>
  <si>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</si>
  <si>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</si>
  <si>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</si>
  <si>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</si>
  <si>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</si>
  <si>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</si>
  <si>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</si>
  <si>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</si>
  <si>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</si>
  <si>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</si>
  <si>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</si>
  <si>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</si>
  <si>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</si>
  <si>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</si>
  <si>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</si>
  <si>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</si>
  <si>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</si>
  <si>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</si>
  <si>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</si>
  <si>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</si>
  <si>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</si>
  <si>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</si>
  <si>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</si>
  <si>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</si>
  <si>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</si>
  <si>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</si>
  <si>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</si>
  <si>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</si>
  <si>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</si>
  <si>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</si>
  <si>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</si>
  <si>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</si>
  <si>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</si>
  <si>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</si>
  <si>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</si>
  <si>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</si>
  <si>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</si>
  <si>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</si>
  <si>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</si>
  <si>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</si>
  <si>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</si>
  <si>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</si>
  <si>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</si>
  <si>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</si>
  <si>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</si>
  <si>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</si>
  <si>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</si>
  <si>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</si>
  <si>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</si>
  <si>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</si>
  <si>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</si>
  <si>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</si>
  <si>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</si>
  <si>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</si>
  <si>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</si>
  <si>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</si>
  <si>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</si>
  <si>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</si>
  <si>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</si>
  <si>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</si>
  <si>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</si>
  <si>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</si>
  <si>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</si>
  <si>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</si>
  <si>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</si>
  <si>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</si>
  <si>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</si>
  <si>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</si>
  <si>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</si>
  <si>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</si>
  <si>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</si>
  <si>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</si>
  <si>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</si>
  <si>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</si>
  <si>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</si>
  <si>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</si>
  <si>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</si>
  <si>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</si>
  <si>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</si>
  <si>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</si>
  <si>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</si>
  <si>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</si>
  <si>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</si>
  <si>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</si>
  <si>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</si>
  <si>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</si>
  <si>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</si>
  <si>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</si>
  <si>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</si>
  <si>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</si>
  <si>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</si>
  <si>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</si>
  <si>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</si>
  <si>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</si>
  <si>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</si>
  <si>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</si>
  <si>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</si>
  <si>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</si>
  <si>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</si>
  <si>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</si>
  <si>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</si>
  <si>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</si>
  <si>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</si>
  <si>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</si>
  <si>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</si>
  <si>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</si>
  <si>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</si>
  <si>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</si>
  <si>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</si>
  <si>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</si>
  <si>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</si>
  <si>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</si>
  <si>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</si>
  <si>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</si>
  <si>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</si>
  <si>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</si>
  <si>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</si>
  <si>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</si>
  <si>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</si>
  <si>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</si>
  <si>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</si>
  <si>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</si>
  <si>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</si>
  <si>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</si>
  <si>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</si>
  <si>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</si>
  <si>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</si>
  <si>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</si>
  <si>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</si>
  <si>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</si>
  <si>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</si>
  <si>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</si>
  <si>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</si>
  <si>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</si>
  <si>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</si>
  <si>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</si>
  <si>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</si>
  <si>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</si>
  <si>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</si>
  <si>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</si>
  <si>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</si>
  <si>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</si>
  <si>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</si>
  <si>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</si>
  <si>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</si>
  <si>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</si>
  <si>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</si>
  <si>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</si>
  <si>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</si>
  <si>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</si>
  <si>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</si>
  <si>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</si>
  <si>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</si>
  <si>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</si>
  <si>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</si>
  <si>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</si>
  <si>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</si>
  <si>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</si>
  <si>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</si>
  <si>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</si>
  <si>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</si>
  <si>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</si>
  <si>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</si>
  <si>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</si>
  <si>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</si>
  <si>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</si>
  <si>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</si>
  <si>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</si>
  <si>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</si>
  <si>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</si>
  <si>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</si>
  <si>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</si>
  <si>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</si>
  <si>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</si>
  <si>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</si>
  <si>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</si>
  <si>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</si>
  <si>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</si>
  <si>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</si>
  <si>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</si>
  <si>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</si>
  <si>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</si>
  <si>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</si>
  <si>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</si>
  <si>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</si>
  <si>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</si>
  <si>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</si>
  <si>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</si>
  <si>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</si>
  <si>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</si>
  <si>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</si>
  <si>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</si>
  <si>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</si>
  <si>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</si>
  <si>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</si>
  <si>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</si>
  <si>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</si>
  <si>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</si>
  <si>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</si>
  <si>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</si>
  <si>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</si>
  <si>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</si>
  <si>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</si>
  <si>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</si>
  <si>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</si>
  <si>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</si>
  <si>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</si>
  <si>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</si>
  <si>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</si>
  <si>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</si>
  <si>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</si>
  <si>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</si>
  <si>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</si>
  <si>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</si>
  <si>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</si>
  <si>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</si>
  <si>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</si>
  <si>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</si>
  <si>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</si>
  <si>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</si>
  <si>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</si>
  <si>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</si>
  <si>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</si>
  <si>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</si>
  <si>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</si>
  <si>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</si>
  <si>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</si>
  <si>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</si>
  <si>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</si>
  <si>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</si>
  <si>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</si>
  <si>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</si>
  <si>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</si>
  <si>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</si>
  <si>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</si>
  <si>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</si>
  <si>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</si>
  <si>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</si>
  <si>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</si>
  <si>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</si>
  <si>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</si>
  <si>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</si>
  <si>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</si>
  <si>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</si>
  <si>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</si>
  <si>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</si>
  <si>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</si>
  <si>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</si>
  <si>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</si>
  <si>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</si>
  <si>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</si>
  <si>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</si>
  <si>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</si>
  <si>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</si>
  <si>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</si>
  <si>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</si>
  <si>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</si>
  <si>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</si>
  <si>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</si>
  <si>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</si>
  <si>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</si>
  <si>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</si>
  <si>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</si>
  <si>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</si>
  <si>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</si>
  <si>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</si>
  <si>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</si>
  <si>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</si>
  <si>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</si>
  <si>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</si>
  <si>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</si>
  <si>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</si>
  <si>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</si>
  <si>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</si>
  <si>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</si>
  <si>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</si>
  <si>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</si>
  <si>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</si>
  <si>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</si>
  <si>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</si>
  <si>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</si>
  <si>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</si>
  <si>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</si>
  <si>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</si>
  <si>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</si>
  <si>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</si>
  <si>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</si>
  <si>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</si>
  <si>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</si>
  <si>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</si>
  <si>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</si>
  <si>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</si>
  <si>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</si>
  <si>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</si>
  <si>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</si>
  <si>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</si>
  <si>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</si>
  <si>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</si>
  <si>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</si>
  <si>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</si>
  <si>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</si>
  <si>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</si>
  <si>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</si>
  <si>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</si>
  <si>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</si>
  <si>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</si>
  <si>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</si>
  <si>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</si>
  <si>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</si>
  <si>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</si>
  <si>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</si>
  <si>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</si>
  <si>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</si>
  <si>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</si>
  <si>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</si>
  <si>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</si>
  <si>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</si>
  <si>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</si>
  <si>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</si>
  <si>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</si>
  <si>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</si>
  <si>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</si>
  <si>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</si>
  <si>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</si>
  <si>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</si>
  <si>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</si>
  <si>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</si>
  <si>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</si>
  <si>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</si>
  <si>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</si>
  <si>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</si>
  <si>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</si>
  <si>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</si>
  <si>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</si>
  <si>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</si>
  <si>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</si>
  <si>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</si>
  <si>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</si>
  <si>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</si>
  <si>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</si>
  <si>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</si>
  <si>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</si>
  <si>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</si>
  <si>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</si>
  <si>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</si>
  <si>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</si>
  <si>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</si>
  <si>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</si>
  <si>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</si>
  <si>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</si>
  <si>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</si>
  <si>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</si>
  <si>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</si>
  <si>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</si>
  <si>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</si>
  <si>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</si>
  <si>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</si>
  <si>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</si>
  <si>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</si>
  <si>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</si>
  <si>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</si>
  <si>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</si>
  <si>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</si>
  <si>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</si>
  <si>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</si>
  <si>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</si>
  <si>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</si>
  <si>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</si>
  <si>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</si>
  <si>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</si>
  <si>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</si>
  <si>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</si>
  <si>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</si>
  <si>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</si>
  <si>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</si>
  <si>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</si>
  <si>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</si>
  <si>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</si>
  <si>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</si>
  <si>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</si>
  <si>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</si>
  <si>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</si>
  <si>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</si>
  <si>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</si>
  <si>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</si>
  <si>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</si>
  <si>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</si>
  <si>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</si>
  <si>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</si>
  <si>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</si>
  <si>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</si>
  <si>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</si>
  <si>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</si>
  <si>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</si>
  <si>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</si>
  <si>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</si>
  <si>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</si>
  <si>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</si>
  <si>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</si>
  <si>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</si>
  <si>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</si>
  <si>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</si>
  <si>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</si>
  <si>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</si>
  <si>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</si>
  <si>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</si>
  <si>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</si>
  <si>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</si>
  <si>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</si>
  <si>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</si>
  <si>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</si>
  <si>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</si>
  <si>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</si>
  <si>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</si>
  <si>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</si>
  <si>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</si>
  <si>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</si>
  <si>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</si>
  <si>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</si>
  <si>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</si>
  <si>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</si>
  <si>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</si>
  <si>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</si>
  <si>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</si>
  <si>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</si>
  <si>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</si>
  <si>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</si>
  <si>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</si>
  <si>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</si>
  <si>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</si>
  <si>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</si>
  <si>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</si>
  <si>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</si>
  <si>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</si>
  <si>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</si>
  <si>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</si>
  <si>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</si>
  <si>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</si>
  <si>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</si>
  <si>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</si>
  <si>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</si>
  <si>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</si>
  <si>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</si>
  <si>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</si>
  <si>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</si>
  <si>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</si>
  <si>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</si>
  <si>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</si>
  <si>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</si>
  <si>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</si>
  <si>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</si>
  <si>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</si>
  <si>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</si>
  <si>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</si>
  <si>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</si>
  <si>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</si>
  <si>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</si>
  <si>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</si>
  <si>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</si>
  <si>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</si>
  <si>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</si>
  <si>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</si>
  <si>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</si>
  <si>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</si>
  <si>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</si>
  <si>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</si>
  <si>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</si>
  <si>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</si>
  <si>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</si>
  <si>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</si>
  <si>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</si>
  <si>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</si>
  <si>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</si>
  <si>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</si>
  <si>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</si>
  <si>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</si>
  <si>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</si>
  <si>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</si>
  <si>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</si>
  <si>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</si>
  <si>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</si>
  <si>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</si>
  <si>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</si>
  <si>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</si>
  <si>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</si>
  <si>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</si>
  <si>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</si>
  <si>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</si>
  <si>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</si>
  <si>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</si>
  <si>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</si>
  <si>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</si>
  <si>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</si>
  <si>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</si>
  <si>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</si>
  <si>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</si>
  <si>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</si>
  <si>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</si>
  <si>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</si>
  <si>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</si>
  <si>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</si>
  <si>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</si>
  <si>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</si>
  <si>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</si>
  <si>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</si>
  <si>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</si>
  <si>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</si>
  <si>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</si>
  <si>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</si>
  <si>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</si>
  <si>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</si>
  <si>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</si>
  <si>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</si>
  <si>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</si>
  <si>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</si>
  <si>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</si>
  <si>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</si>
  <si>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</si>
  <si>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</si>
  <si>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</si>
  <si>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</si>
  <si>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</si>
  <si>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</si>
  <si>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</si>
  <si>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</si>
  <si>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</si>
  <si>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</si>
  <si>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</si>
  <si>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</si>
  <si>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</si>
  <si>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</si>
  <si>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</si>
  <si>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</si>
  <si>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</si>
  <si>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</si>
  <si>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</si>
  <si>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</si>
  <si>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</si>
  <si>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</si>
  <si>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</si>
  <si>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</si>
  <si>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</si>
  <si>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</si>
  <si>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</si>
  <si>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</si>
  <si>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</si>
  <si>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</si>
  <si>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</si>
  <si>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</si>
  <si>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</si>
  <si>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</si>
  <si>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</si>
  <si>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</si>
  <si>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</si>
  <si>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</si>
  <si>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</si>
  <si>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</si>
  <si>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</si>
  <si>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</si>
  <si>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</si>
  <si>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</si>
  <si>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</si>
  <si>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</si>
  <si>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</si>
  <si>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</si>
  <si>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</si>
  <si>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</si>
  <si>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</si>
  <si>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</si>
  <si>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</si>
  <si>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</si>
  <si>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</si>
  <si>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</si>
  <si>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</si>
  <si>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</si>
  <si>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</si>
  <si>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</si>
  <si>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</si>
  <si>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</si>
  <si>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</si>
  <si>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</si>
  <si>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</si>
  <si>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</si>
  <si>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</si>
  <si>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</si>
  <si>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</si>
  <si>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</si>
  <si>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</si>
  <si>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</si>
  <si>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</si>
  <si>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</si>
  <si>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</si>
  <si>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</si>
  <si>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</si>
  <si>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</si>
  <si>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</si>
  <si>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</si>
  <si>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</si>
  <si>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</si>
  <si>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</si>
  <si>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</si>
  <si>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</si>
  <si>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</si>
  <si>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</si>
  <si>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</si>
  <si>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</si>
  <si>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</si>
  <si>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</si>
  <si>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</si>
  <si>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</si>
  <si>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</si>
  <si>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</si>
  <si>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</si>
  <si>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</si>
  <si>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</si>
  <si>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</si>
  <si>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</si>
  <si>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</si>
  <si>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</si>
  <si>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</si>
  <si>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</si>
  <si>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</si>
  <si>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</si>
  <si>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</si>
  <si>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</si>
  <si>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</si>
  <si>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</si>
  <si>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</si>
  <si>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</si>
  <si>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</si>
  <si>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</si>
  <si>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</si>
  <si>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</si>
  <si>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</si>
  <si>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</si>
  <si>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</si>
  <si>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</si>
  <si>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</si>
  <si>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</si>
  <si>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</si>
  <si>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</si>
  <si>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</si>
  <si>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</si>
  <si>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</si>
  <si>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</si>
  <si>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</si>
  <si>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</si>
  <si>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</si>
  <si>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</si>
  <si>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</si>
  <si>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</si>
  <si>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</si>
  <si>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</si>
  <si>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</si>
  <si>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</si>
  <si>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</si>
  <si>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</si>
  <si>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</si>
  <si>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</si>
  <si>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</si>
  <si>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</si>
  <si>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</si>
  <si>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</si>
  <si>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</si>
  <si>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</si>
  <si>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</si>
  <si>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</si>
  <si>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</si>
  <si>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</si>
  <si>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</si>
  <si>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</si>
  <si>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</si>
  <si>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</si>
  <si>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</si>
  <si>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</si>
  <si>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</si>
  <si>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</si>
  <si>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</si>
  <si>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</si>
  <si>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</si>
  <si>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</si>
  <si>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</si>
  <si>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</si>
  <si>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</si>
  <si>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</si>
  <si>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</si>
  <si>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</si>
  <si>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</si>
  <si>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</si>
  <si>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</si>
  <si>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</si>
  <si>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</si>
  <si>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</si>
  <si>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</si>
  <si>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</si>
  <si>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</si>
  <si>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</si>
  <si>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</si>
  <si>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</si>
  <si>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</si>
  <si>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</si>
  <si>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</si>
  <si>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</si>
  <si>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</si>
  <si>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</si>
  <si>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</si>
  <si>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</si>
  <si>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</si>
  <si>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</si>
  <si>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</si>
  <si>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</si>
  <si>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</si>
  <si>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</si>
  <si>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</si>
  <si>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</si>
  <si>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</si>
  <si>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</si>
  <si>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</si>
  <si>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</si>
  <si>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</si>
  <si>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</si>
  <si>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</si>
  <si>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</si>
  <si>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</si>
  <si>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</si>
  <si>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</si>
  <si>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</si>
  <si>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</si>
  <si>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</si>
  <si>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</si>
  <si>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</si>
  <si>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</si>
  <si>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</si>
  <si>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</si>
  <si>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</si>
  <si>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</si>
  <si>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</si>
  <si>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</si>
  <si>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</si>
  <si>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</si>
  <si>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</si>
  <si>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</si>
  <si>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</si>
  <si>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</si>
  <si>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</si>
  <si>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</si>
  <si>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</si>
  <si>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</si>
  <si>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</si>
  <si>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</si>
  <si>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</si>
  <si>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</si>
  <si>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</si>
  <si>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</si>
  <si>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</si>
  <si>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</si>
  <si>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</si>
  <si>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</si>
  <si>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</si>
  <si>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</si>
  <si>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</si>
  <si>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</si>
  <si>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</si>
  <si>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</si>
  <si>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</si>
  <si>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</si>
  <si>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</si>
  <si>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</si>
  <si>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</si>
  <si>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</si>
  <si>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</si>
  <si>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</si>
  <si>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</si>
  <si>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</si>
  <si>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</si>
  <si>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</si>
  <si>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</si>
  <si>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</si>
  <si>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</si>
  <si>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</si>
  <si>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</si>
  <si>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</si>
  <si>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</si>
  <si>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</si>
  <si>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</si>
  <si>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</si>
  <si>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</si>
  <si>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</si>
  <si>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</si>
  <si>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</si>
  <si>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</si>
  <si>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</si>
  <si>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</si>
  <si>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</si>
  <si>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</si>
  <si>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</si>
  <si>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</si>
  <si>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</si>
  <si>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</si>
  <si>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</si>
  <si>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</si>
  <si>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</si>
  <si>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</si>
  <si>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</si>
  <si>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</si>
  <si>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</si>
  <si>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</si>
  <si>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</si>
  <si>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</si>
  <si>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</si>
  <si>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</si>
  <si>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</si>
  <si>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</si>
  <si>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</si>
  <si>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</si>
  <si>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</si>
  <si>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</si>
  <si>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</si>
  <si>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</si>
  <si>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</si>
  <si>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</si>
  <si>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</si>
  <si>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</si>
  <si>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</si>
  <si>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</si>
  <si>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</si>
  <si>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</si>
  <si>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</si>
  <si>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</si>
  <si>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</si>
  <si>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</si>
  <si>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</si>
  <si>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</si>
  <si>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</si>
  <si>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</si>
  <si>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</si>
  <si>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</si>
  <si>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</si>
  <si>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</si>
  <si>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</si>
  <si>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</si>
  <si>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</si>
  <si>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</si>
  <si>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</si>
  <si>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</si>
  <si>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</si>
  <si>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</si>
  <si>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</si>
  <si>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</si>
  <si>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</si>
  <si>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</si>
  <si>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</si>
  <si>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</si>
  <si>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</si>
  <si>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</si>
  <si>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</si>
  <si>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</si>
  <si>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</si>
  <si>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</si>
  <si>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</si>
  <si>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</si>
  <si>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</si>
  <si>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</si>
  <si>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</si>
  <si>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</si>
  <si>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</si>
  <si>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</si>
  <si>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</si>
  <si>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</si>
  <si>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</si>
  <si>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</si>
  <si>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</si>
  <si>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</si>
  <si>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</si>
  <si>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</si>
  <si>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</si>
  <si>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</si>
  <si>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</si>
  <si>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</si>
  <si>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</si>
  <si>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</si>
  <si>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</si>
  <si>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</si>
  <si>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</si>
  <si>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</si>
  <si>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</si>
  <si>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</si>
  <si>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</si>
  <si>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</si>
  <si>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</si>
  <si>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</si>
  <si>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</si>
  <si>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</si>
  <si>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</si>
  <si>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</si>
  <si>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</si>
  <si>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</si>
  <si>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</si>
  <si>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</si>
  <si>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</si>
  <si>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</si>
  <si>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</si>
  <si>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</si>
  <si>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</si>
  <si>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</si>
  <si>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</si>
  <si>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</si>
  <si>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</si>
  <si>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</si>
  <si>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</si>
  <si>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</si>
  <si>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</si>
  <si>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</si>
  <si>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</si>
  <si>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</si>
  <si>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</si>
  <si>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</si>
  <si>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</si>
  <si>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</si>
  <si>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</si>
  <si>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</si>
  <si>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</si>
  <si>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</si>
  <si>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</si>
  <si>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</si>
  <si>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</si>
  <si>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</si>
  <si>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</si>
  <si>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</si>
  <si>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</si>
  <si>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</si>
  <si>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</si>
  <si>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</si>
  <si>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</si>
  <si>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</si>
  <si>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</si>
  <si>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</si>
  <si>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</si>
  <si>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</si>
  <si>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</si>
  <si>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</si>
  <si>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</si>
  <si>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</si>
  <si>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</si>
  <si>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</si>
  <si>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</si>
  <si>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</si>
  <si>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</si>
  <si>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</si>
  <si>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</si>
  <si>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</si>
  <si>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</si>
  <si>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</si>
  <si>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</si>
  <si>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</si>
  <si>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</si>
  <si>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</si>
  <si>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</si>
  <si>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</si>
  <si>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</si>
  <si>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</si>
  <si>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</si>
  <si>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</si>
  <si>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</si>
  <si>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</si>
  <si>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</si>
  <si>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</si>
  <si>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</si>
  <si>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</si>
  <si>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</si>
  <si>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</si>
  <si>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</si>
  <si>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</si>
  <si>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</si>
  <si>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</si>
  <si>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</si>
  <si>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</si>
  <si>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</si>
  <si>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</si>
  <si>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</si>
  <si>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</si>
  <si>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</si>
  <si>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</si>
  <si>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</si>
  <si>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</si>
  <si>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</si>
  <si>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</si>
  <si>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</si>
  <si>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</si>
  <si>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</si>
  <si>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</si>
  <si>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</si>
  <si>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</si>
  <si>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</si>
  <si>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</si>
  <si>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</si>
  <si>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</si>
  <si>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</si>
  <si>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</si>
  <si>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</si>
  <si>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</si>
  <si>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</si>
  <si>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</si>
  <si>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</si>
  <si>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</si>
  <si>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</si>
  <si>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</si>
  <si>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</si>
  <si>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</si>
  <si>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</si>
  <si>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</si>
  <si>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</si>
  <si>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</si>
  <si>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</si>
  <si>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</si>
  <si>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</si>
  <si>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</si>
  <si>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</si>
  <si>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</si>
  <si>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</si>
  <si>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</si>
  <si>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</si>
  <si>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</si>
  <si>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</si>
  <si>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</si>
  <si>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</si>
  <si>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</si>
  <si>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</si>
  <si>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</si>
  <si>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</si>
  <si>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</si>
  <si>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</si>
  <si>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</si>
  <si>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</si>
  <si>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</si>
  <si>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</si>
  <si>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</si>
  <si>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</si>
  <si>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</si>
  <si>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</si>
  <si>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</si>
  <si>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</si>
  <si>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</si>
  <si>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</si>
  <si>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</si>
  <si>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</si>
  <si>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</si>
  <si>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</si>
  <si>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</si>
  <si>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</si>
  <si>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</si>
  <si>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</si>
  <si>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</si>
  <si>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</si>
  <si>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</si>
  <si>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</si>
  <si>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</si>
  <si>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</si>
  <si>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</si>
  <si>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</si>
  <si>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</si>
  <si>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</si>
  <si>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</si>
  <si>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</si>
  <si>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</si>
  <si>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</si>
  <si>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</si>
  <si>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</si>
  <si>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</si>
  <si>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</si>
  <si>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</si>
  <si>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</si>
  <si>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</si>
  <si>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</si>
  <si>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</si>
  <si>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</si>
  <si>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</si>
  <si>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</si>
  <si>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</si>
  <si>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</si>
  <si>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</si>
  <si>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</si>
  <si>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</si>
  <si>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</si>
  <si>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</si>
  <si>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</si>
  <si>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</si>
  <si>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</si>
  <si>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</si>
  <si>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</si>
  <si>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</si>
  <si>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</si>
  <si>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</si>
  <si>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</si>
  <si>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</si>
  <si>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</si>
  <si>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</si>
  <si>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</si>
  <si>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</si>
  <si>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</si>
  <si>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</si>
  <si>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</si>
  <si>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</si>
  <si>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</si>
  <si>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</si>
  <si>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</si>
  <si>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</si>
  <si>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</si>
  <si>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</si>
  <si>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</si>
  <si>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</si>
  <si>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</si>
  <si>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</si>
  <si>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</si>
  <si>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</si>
  <si>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</si>
  <si>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</si>
  <si>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</si>
  <si>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</si>
  <si>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</si>
  <si>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</si>
  <si>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</si>
  <si>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</si>
  <si>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</si>
  <si>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</si>
  <si>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</si>
  <si>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</si>
  <si>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</si>
  <si>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</si>
  <si>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</si>
  <si>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</si>
  <si>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</si>
  <si>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</si>
  <si>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</si>
  <si>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</si>
  <si>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</si>
  <si>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</si>
  <si>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</si>
  <si>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</si>
  <si>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</si>
  <si>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</si>
  <si>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</si>
  <si>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</si>
  <si>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</si>
  <si>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</si>
  <si>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</si>
  <si>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</si>
  <si>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</si>
  <si>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</si>
  <si>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</si>
  <si>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</si>
  <si>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</si>
  <si>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</si>
  <si>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</si>
  <si>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</si>
  <si>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</si>
  <si>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</si>
  <si>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</si>
  <si>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</si>
  <si>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</si>
  <si>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</si>
  <si>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</si>
  <si>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</si>
  <si>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</si>
  <si>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</si>
  <si>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</si>
  <si>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</si>
  <si>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</si>
  <si>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</si>
  <si>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</si>
  <si>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</si>
  <si>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</si>
  <si>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</si>
  <si>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</si>
  <si>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</si>
  <si>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</si>
  <si>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</si>
  <si>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</si>
  <si>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</si>
  <si>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</si>
  <si>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</si>
  <si>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</si>
  <si>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</si>
  <si>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</si>
  <si>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</si>
  <si>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</si>
  <si>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</si>
  <si>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</si>
  <si>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</si>
  <si>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</si>
  <si>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</si>
  <si>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</si>
  <si>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</si>
  <si>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</si>
  <si>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</si>
  <si>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</si>
  <si>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</si>
  <si>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</si>
  <si>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</si>
  <si>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</si>
  <si>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</si>
  <si>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</si>
  <si>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</si>
  <si>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</si>
  <si>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</si>
  <si>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</si>
  <si>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</si>
  <si>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</si>
  <si>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</si>
  <si>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</si>
  <si>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</si>
  <si>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</si>
  <si>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</si>
  <si>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</si>
  <si>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</si>
  <si>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</si>
  <si>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</si>
  <si>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</si>
  <si>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</si>
  <si>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</si>
  <si>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</si>
  <si>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</si>
  <si>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</si>
  <si>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</si>
  <si>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</si>
  <si>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</si>
  <si>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</si>
  <si>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</si>
  <si>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</si>
  <si>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</si>
  <si>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</si>
  <si>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</si>
  <si>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</si>
  <si>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</si>
  <si>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</si>
  <si>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</si>
  <si>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</si>
  <si>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</si>
  <si>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</si>
  <si>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</si>
  <si>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</si>
  <si>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</si>
  <si>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</si>
  <si>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</si>
  <si>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</si>
  <si>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</si>
  <si>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</si>
  <si>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</si>
  <si>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</si>
  <si>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</si>
  <si>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</si>
  <si>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</si>
  <si>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</si>
  <si>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</si>
  <si>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</si>
  <si>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</si>
  <si>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</si>
  <si>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</si>
  <si>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</si>
  <si>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</si>
  <si>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</si>
  <si>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</si>
  <si>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</si>
  <si>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</si>
  <si>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</si>
  <si>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</si>
  <si>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</si>
  <si>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</si>
  <si>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</si>
  <si>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</si>
  <si>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</si>
  <si>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</si>
  <si>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</si>
  <si>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</si>
  <si>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</si>
  <si>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</si>
  <si>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</si>
  <si>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</si>
  <si>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</si>
  <si>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</si>
  <si>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</si>
  <si>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</si>
  <si>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</si>
  <si>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</si>
  <si>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</si>
  <si>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</si>
  <si>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</si>
  <si>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</si>
  <si>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</si>
  <si>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</si>
  <si>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</si>
  <si>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</si>
  <si>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</si>
  <si>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</si>
  <si>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</si>
  <si>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</si>
  <si>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</si>
  <si>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</si>
  <si>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</si>
  <si>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</si>
  <si>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</si>
  <si>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</si>
  <si>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</si>
  <si>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</si>
  <si>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</si>
  <si>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</si>
  <si>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</si>
  <si>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</si>
  <si>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</si>
  <si>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</si>
  <si>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</si>
  <si>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</si>
  <si>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</si>
  <si>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</si>
  <si>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</si>
  <si>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</si>
  <si>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</si>
  <si>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</si>
  <si>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</si>
  <si>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</si>
  <si>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</si>
  <si>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</si>
  <si>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</si>
  <si>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</si>
  <si>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</si>
  <si>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</si>
  <si>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</si>
  <si>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</si>
  <si>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</si>
  <si>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</si>
  <si>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</si>
  <si>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</si>
  <si>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</si>
  <si>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</si>
  <si>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</si>
  <si>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</si>
  <si>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</si>
  <si>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</si>
  <si>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</si>
  <si>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</si>
  <si>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</si>
  <si>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</si>
  <si>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</si>
  <si>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</si>
  <si>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</si>
  <si>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</si>
  <si>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</si>
  <si>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</si>
  <si>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</si>
  <si>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</si>
  <si>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</si>
  <si>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</si>
  <si>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</si>
  <si>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</si>
  <si>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</si>
  <si>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</si>
  <si>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</si>
  <si>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</si>
  <si>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</si>
  <si>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</si>
  <si>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</si>
  <si>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</si>
  <si>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</si>
  <si>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</si>
  <si>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</si>
  <si>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</si>
  <si>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</si>
  <si>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</si>
  <si>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</si>
  <si>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</si>
  <si>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</si>
  <si>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</si>
  <si>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</si>
  <si>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</si>
  <si>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</si>
  <si>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</si>
  <si>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</si>
  <si>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</si>
  <si>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</si>
  <si>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</si>
  <si>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</si>
  <si>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</si>
  <si>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</si>
  <si>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</si>
  <si>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</si>
  <si>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</si>
  <si>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</si>
  <si>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</si>
  <si>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</si>
  <si>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</si>
  <si>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</si>
  <si>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</si>
  <si>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</si>
  <si>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</si>
  <si>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</si>
  <si>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</si>
  <si>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</si>
  <si>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</si>
  <si>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</si>
  <si>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</si>
  <si>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</si>
  <si>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</si>
  <si>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</si>
  <si>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</si>
  <si>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</si>
  <si>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</si>
  <si>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</si>
  <si>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</si>
  <si>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</si>
  <si>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</si>
  <si>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</si>
  <si>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</si>
  <si>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</si>
  <si>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</si>
  <si>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</si>
  <si>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</si>
  <si>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</si>
  <si>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</si>
  <si>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</si>
  <si>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</si>
  <si>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</si>
  <si>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</si>
  <si>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</si>
  <si>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</si>
  <si>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</si>
  <si>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</si>
  <si>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</si>
  <si>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</si>
  <si>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</si>
  <si>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</si>
  <si>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</si>
  <si>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</si>
  <si>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</si>
  <si>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</si>
  <si>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</si>
  <si>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</si>
  <si>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</si>
  <si>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</si>
  <si>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</si>
  <si>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</si>
  <si>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</si>
  <si>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</si>
  <si>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</si>
  <si>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</si>
  <si>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</si>
  <si>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</si>
  <si>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</si>
  <si>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</si>
  <si>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</si>
  <si>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</si>
  <si>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</si>
  <si>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</si>
  <si>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</si>
  <si>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</si>
  <si>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</si>
  <si>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</si>
  <si>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</si>
  <si>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</si>
  <si>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</si>
  <si>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</si>
  <si>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</si>
  <si>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</si>
  <si>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</si>
  <si>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</si>
  <si>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</si>
  <si>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</si>
  <si>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</si>
  <si>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</si>
  <si>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</si>
  <si>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</si>
  <si>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</si>
  <si>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</si>
  <si>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</si>
  <si>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</si>
  <si>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</si>
  <si>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</si>
  <si>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</si>
  <si>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</si>
  <si>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</si>
  <si>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</si>
  <si>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</si>
  <si>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</si>
  <si>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</si>
  <si>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</si>
  <si>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</si>
  <si>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</si>
  <si>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</si>
  <si>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</si>
  <si>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</si>
  <si>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</si>
  <si>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</si>
  <si>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</si>
  <si>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</si>
  <si>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</si>
  <si>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</si>
  <si>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</si>
  <si>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</si>
  <si>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</si>
  <si>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</si>
  <si>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</si>
  <si>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</si>
  <si>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</si>
  <si>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</si>
  <si>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</si>
  <si>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</si>
  <si>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</si>
  <si>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</si>
  <si>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</si>
  <si>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</si>
  <si>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</si>
  <si>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</si>
  <si>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</si>
  <si>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</si>
  <si>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</si>
  <si>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</si>
  <si>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</si>
  <si>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</si>
  <si>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</si>
  <si>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</si>
  <si>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</si>
  <si>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</si>
  <si>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</si>
  <si>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</si>
  <si>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</si>
  <si>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</si>
  <si>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</si>
  <si>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</si>
  <si>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</si>
  <si>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</si>
  <si>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</si>
  <si>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</si>
  <si>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</si>
  <si>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</si>
  <si>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</si>
  <si>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</si>
  <si>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</si>
  <si>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</si>
  <si>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</si>
  <si>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</si>
  <si>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</si>
  <si>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</si>
  <si>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</si>
  <si>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</si>
  <si>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</si>
  <si>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</si>
  <si>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</si>
  <si>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</si>
  <si>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</si>
  <si>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</si>
  <si>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</si>
  <si>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</si>
  <si>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</si>
  <si>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</si>
  <si>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</si>
  <si>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</si>
  <si>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</si>
  <si>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</si>
  <si>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</si>
  <si>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</si>
  <si>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</si>
  <si>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</si>
  <si>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</si>
  <si>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</si>
  <si>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</si>
  <si>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</si>
  <si>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</si>
  <si>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</si>
  <si>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</si>
  <si>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</si>
  <si>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</si>
  <si>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</si>
  <si>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</si>
  <si>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</si>
  <si>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</si>
  <si>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</si>
  <si>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</si>
  <si>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</si>
  <si>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</si>
  <si>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</si>
  <si>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</si>
  <si>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</si>
  <si>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</si>
  <si>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</si>
  <si>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</si>
  <si>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</si>
  <si>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</si>
  <si>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</si>
  <si>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</si>
  <si>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</si>
  <si>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</si>
  <si>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</si>
  <si>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</si>
  <si>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</si>
  <si>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</si>
  <si>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</si>
  <si>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</si>
  <si>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</si>
  <si>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</si>
  <si>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</si>
  <si>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</si>
  <si>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</si>
  <si>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</si>
  <si>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</si>
  <si>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</si>
  <si>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</si>
  <si>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</si>
  <si>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</si>
  <si>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</si>
  <si>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</si>
  <si>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</si>
  <si>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</si>
  <si>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</si>
  <si>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</si>
  <si>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</si>
  <si>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</si>
  <si>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</si>
  <si>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</si>
  <si>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</si>
  <si>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</si>
  <si>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</si>
  <si>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</si>
  <si>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</si>
  <si>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</si>
  <si>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</si>
  <si>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</si>
  <si>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</si>
  <si>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</si>
  <si>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</si>
  <si>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</si>
  <si>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</si>
  <si>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</si>
  <si>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</si>
  <si>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</si>
  <si>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</si>
  <si>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</si>
  <si>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</si>
  <si>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</si>
  <si>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</si>
  <si>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</si>
  <si>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</si>
  <si>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</si>
  <si>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</si>
  <si>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</si>
  <si>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</si>
  <si>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</si>
  <si>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</si>
  <si>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</si>
  <si>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</si>
  <si>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</si>
  <si>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</si>
  <si>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</si>
  <si>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</si>
  <si>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</si>
  <si>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</si>
  <si>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</si>
  <si>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</si>
  <si>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</si>
  <si>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</si>
  <si>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</si>
  <si>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</si>
  <si>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</si>
  <si>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</si>
  <si>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</si>
  <si>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</si>
  <si>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</si>
  <si>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</si>
  <si>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</si>
  <si>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</si>
  <si>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</si>
  <si>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</si>
  <si>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</si>
  <si>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</si>
  <si>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</si>
  <si>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</si>
  <si>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</si>
  <si>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</si>
  <si>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</si>
  <si>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</si>
  <si>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</si>
  <si>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</si>
  <si>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</si>
  <si>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</si>
  <si>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</si>
  <si>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</si>
  <si>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</si>
  <si>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</si>
  <si>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</si>
  <si>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</si>
  <si>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</si>
  <si>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</si>
  <si>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</si>
  <si>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</si>
  <si>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</si>
  <si>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</si>
  <si>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</si>
  <si>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</si>
  <si>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</si>
  <si>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</si>
  <si>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</si>
  <si>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</si>
  <si>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</si>
  <si>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</si>
  <si>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</si>
  <si>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</si>
  <si>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</si>
  <si>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</si>
  <si>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</si>
  <si>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</si>
  <si>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</si>
  <si>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</si>
  <si>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</si>
  <si>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</si>
  <si>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</si>
  <si>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</si>
  <si>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</si>
  <si>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</si>
  <si>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</si>
  <si>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</si>
  <si>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</si>
  <si>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</si>
  <si>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</si>
  <si>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</si>
  <si>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</si>
  <si>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</si>
  <si>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</si>
  <si>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</si>
  <si>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</si>
  <si>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</si>
  <si>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</si>
  <si>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</si>
  <si>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</si>
  <si>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</si>
  <si>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</si>
  <si>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</si>
  <si>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</si>
  <si>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</si>
  <si>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</si>
  <si>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</si>
  <si>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</si>
  <si>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</si>
  <si>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</si>
  <si>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</si>
  <si>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</si>
  <si>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</si>
  <si>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</si>
  <si>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</si>
  <si>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</si>
  <si>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</si>
  <si>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</si>
  <si>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</si>
  <si>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</si>
  <si>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</si>
  <si>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</si>
  <si>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</si>
  <si>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</si>
  <si>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</si>
  <si>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</si>
  <si>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</si>
  <si>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</si>
  <si>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</si>
  <si>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</si>
  <si>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</si>
  <si>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</si>
  <si>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</si>
  <si>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</si>
  <si>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</si>
  <si>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</si>
  <si>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</si>
  <si>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</si>
  <si>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</si>
  <si>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</si>
  <si>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</si>
  <si>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</si>
  <si>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</si>
  <si>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</si>
  <si>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</si>
  <si>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</si>
  <si>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</si>
  <si>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</si>
  <si>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</si>
  <si>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</si>
  <si>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</si>
  <si>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</si>
  <si>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</si>
  <si>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</si>
  <si>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</si>
  <si>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</si>
  <si>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</si>
  <si>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</si>
  <si>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</si>
  <si>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</si>
  <si>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</si>
  <si>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</si>
  <si>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</si>
  <si>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</si>
  <si>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</si>
  <si>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</si>
  <si>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</si>
  <si>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</si>
  <si>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</si>
  <si>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</si>
  <si>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</si>
  <si>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</si>
  <si>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</si>
  <si>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</si>
  <si>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</si>
  <si>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</si>
  <si>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</si>
  <si>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</si>
  <si>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</si>
  <si>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</si>
  <si>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</si>
  <si>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</si>
  <si>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</si>
  <si>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</si>
  <si>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</si>
  <si>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</si>
  <si>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</si>
  <si>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</si>
  <si>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</si>
  <si>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</si>
  <si>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</si>
  <si>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</si>
  <si>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</si>
  <si>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</si>
  <si>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</si>
  <si>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</si>
  <si>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</si>
  <si>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</si>
  <si>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</si>
  <si>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</si>
  <si>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</si>
  <si>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</si>
  <si>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</si>
  <si>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</si>
  <si>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</si>
  <si>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</si>
  <si>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</si>
  <si>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</si>
  <si>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</si>
  <si>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</si>
  <si>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</si>
  <si>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</si>
  <si>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</si>
  <si>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</si>
  <si>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</si>
  <si>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</si>
  <si>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</si>
  <si>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</si>
  <si>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</si>
  <si>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</si>
  <si>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</si>
  <si>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</si>
  <si>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</si>
  <si>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</si>
  <si>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</si>
  <si>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</si>
  <si>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</si>
  <si>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</si>
  <si>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</si>
  <si>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</si>
  <si>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</si>
  <si>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</si>
  <si>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</si>
  <si>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</si>
  <si>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</si>
  <si>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</si>
  <si>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</si>
  <si>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</si>
  <si>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</si>
  <si>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</si>
  <si>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</si>
  <si>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</si>
  <si>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</si>
  <si>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</si>
  <si>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</si>
  <si>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</si>
  <si>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</si>
  <si>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</si>
  <si>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</si>
  <si>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</si>
  <si>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</si>
  <si>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</si>
  <si>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</si>
  <si>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</si>
  <si>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</si>
  <si>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</si>
  <si>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</si>
  <si>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</si>
  <si>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</si>
  <si>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</si>
  <si>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</si>
  <si>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</si>
  <si>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</si>
  <si>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</si>
  <si>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</si>
  <si>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</si>
  <si>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</si>
  <si>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</si>
  <si>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</si>
  <si>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</si>
  <si>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</si>
  <si>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</si>
  <si>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</si>
  <si>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</si>
  <si>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</si>
  <si>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</si>
  <si>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</si>
  <si>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</si>
  <si>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</si>
  <si>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</si>
  <si>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</si>
  <si>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</si>
  <si>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</si>
  <si>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</si>
  <si>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</si>
  <si>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</si>
  <si>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</si>
  <si>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</si>
  <si>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</si>
  <si>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</si>
  <si>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</si>
  <si>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</si>
  <si>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</si>
  <si>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</si>
  <si>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</si>
  <si>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</si>
  <si>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</si>
  <si>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</si>
  <si>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</si>
  <si>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</si>
  <si>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</si>
  <si>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</si>
  <si>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</si>
  <si>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</si>
  <si>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</si>
  <si>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</si>
  <si>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</si>
  <si>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</si>
  <si>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</si>
  <si>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</si>
  <si>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</si>
  <si>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</si>
  <si>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</si>
  <si>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</si>
  <si>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</si>
  <si>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</si>
  <si>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</si>
  <si>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</si>
  <si>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</si>
  <si>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</si>
  <si>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</si>
  <si>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</si>
  <si>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</si>
  <si>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</si>
  <si>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</si>
  <si>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</si>
  <si>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</si>
  <si>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</si>
  <si>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</si>
  <si>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</si>
  <si>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</si>
  <si>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</si>
  <si>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</si>
  <si>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</si>
  <si>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</si>
  <si>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</si>
  <si>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</si>
  <si>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</si>
  <si>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</si>
  <si>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</si>
  <si>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</si>
  <si>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</si>
  <si>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</si>
  <si>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</si>
  <si>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</si>
  <si>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</si>
  <si>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</si>
  <si>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</si>
  <si>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</si>
  <si>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</si>
  <si>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</si>
  <si>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</si>
  <si>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</si>
  <si>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</si>
  <si>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</si>
  <si>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</si>
  <si>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</si>
  <si>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</si>
  <si>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</si>
  <si>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</si>
  <si>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</si>
  <si>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</si>
  <si>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</si>
  <si>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</si>
  <si>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</si>
  <si>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</si>
  <si>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</si>
  <si>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</si>
  <si>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</si>
  <si>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</si>
  <si>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</si>
  <si>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</si>
  <si>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</si>
  <si>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</si>
  <si>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</si>
  <si>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</si>
  <si>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</si>
  <si>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</si>
  <si>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</si>
  <si>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</si>
  <si>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</si>
  <si>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</si>
  <si>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</si>
  <si>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</si>
  <si>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</si>
  <si>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</si>
  <si>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</si>
  <si>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</si>
  <si>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</si>
  <si>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</si>
  <si>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</si>
  <si>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</si>
  <si>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</si>
  <si>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</si>
  <si>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</si>
  <si>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</si>
  <si>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</si>
  <si>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</si>
  <si>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</si>
  <si>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</si>
  <si>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</si>
  <si>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</si>
  <si>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</si>
  <si>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</si>
  <si>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</si>
  <si>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</si>
  <si>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</si>
  <si>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</si>
  <si>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</si>
  <si>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</si>
  <si>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</si>
  <si>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</si>
  <si>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</si>
  <si>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</si>
  <si>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</si>
  <si>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</si>
  <si>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</si>
  <si>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</si>
  <si>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</si>
  <si>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</si>
  <si>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</si>
  <si>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</si>
  <si>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</si>
  <si>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</si>
  <si>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</si>
  <si>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</si>
  <si>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</si>
  <si>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</si>
  <si>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</si>
  <si>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</si>
  <si>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</si>
  <si>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</si>
  <si>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</si>
  <si>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</si>
  <si>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</si>
  <si>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</si>
  <si>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</si>
  <si>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</si>
  <si>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</si>
  <si>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</si>
  <si>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</si>
  <si>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</si>
  <si>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</si>
  <si>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</si>
  <si>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</si>
  <si>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</si>
  <si>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</si>
  <si>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</si>
  <si>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</si>
  <si>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</si>
  <si>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</si>
  <si>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</si>
  <si>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</si>
  <si>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</si>
  <si>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</si>
  <si>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</si>
  <si>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</si>
  <si>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</si>
  <si>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</si>
  <si>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</si>
  <si>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</si>
  <si>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</si>
  <si>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</si>
  <si>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</si>
  <si>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</si>
  <si>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</si>
  <si>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</si>
  <si>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</si>
  <si>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</si>
  <si>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</si>
  <si>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</si>
  <si>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</si>
  <si>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</si>
  <si>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</si>
  <si>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</si>
  <si>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</si>
  <si>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</si>
  <si>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</si>
  <si>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</si>
  <si>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</si>
  <si>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</si>
  <si>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</si>
  <si>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</si>
  <si>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</si>
  <si>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</si>
  <si>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</si>
  <si>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</si>
  <si>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</si>
  <si>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</si>
  <si>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</si>
  <si>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</si>
  <si>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</si>
  <si>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</si>
  <si>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</si>
  <si>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</si>
  <si>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</si>
  <si>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</si>
  <si>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</si>
  <si>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</si>
  <si>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</si>
  <si>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</si>
  <si>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</si>
  <si>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</si>
  <si>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</si>
  <si>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</si>
  <si>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</si>
  <si>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</si>
  <si>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</si>
  <si>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</si>
  <si>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</si>
  <si>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</si>
  <si>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</si>
  <si>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</si>
  <si>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</si>
  <si>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</si>
  <si>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</si>
  <si>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</si>
  <si>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</si>
  <si>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</si>
  <si>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</si>
  <si>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</si>
  <si>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</si>
  <si>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</si>
  <si>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</si>
  <si>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</si>
  <si>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</si>
  <si>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</si>
  <si>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</si>
  <si>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</si>
  <si>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</si>
  <si>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</si>
  <si>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</si>
  <si>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</si>
  <si>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</si>
  <si>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</si>
  <si>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</si>
  <si>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</si>
  <si>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</si>
  <si>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</si>
  <si>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</si>
  <si>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</si>
  <si>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</si>
  <si>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</si>
  <si>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</si>
  <si>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</si>
  <si>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</si>
  <si>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</si>
  <si>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</si>
  <si>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</si>
  <si>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</si>
  <si>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</si>
  <si>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</si>
  <si>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</si>
  <si>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</si>
  <si>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</si>
  <si>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</si>
  <si>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</si>
  <si>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</si>
  <si>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</si>
  <si>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</si>
  <si>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</si>
  <si>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</si>
  <si>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</si>
  <si>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</si>
  <si>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</si>
  <si>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</si>
  <si>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</si>
  <si>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</si>
  <si>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</si>
  <si>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</si>
  <si>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</si>
  <si>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</si>
  <si>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</si>
  <si>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</si>
  <si>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</si>
  <si>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</si>
  <si>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</si>
  <si>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</si>
  <si>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</si>
  <si>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</si>
  <si>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</si>
  <si>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</si>
  <si>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</si>
  <si>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</si>
  <si>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</si>
  <si>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</si>
  <si>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</si>
  <si>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</si>
  <si>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</si>
  <si>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</si>
  <si>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</si>
  <si>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</si>
  <si>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</si>
  <si>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</si>
  <si>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</si>
  <si>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</si>
  <si>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</si>
  <si>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</si>
  <si>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</si>
  <si>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</si>
  <si>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</si>
  <si>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</si>
  <si>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</si>
  <si>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</si>
  <si>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</si>
  <si>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</si>
  <si>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</si>
  <si>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</si>
  <si>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</si>
  <si>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</si>
  <si>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</si>
  <si>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</si>
  <si>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</si>
  <si>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</si>
  <si>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</si>
  <si>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</si>
  <si>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</si>
  <si>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</si>
  <si>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</si>
  <si>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</si>
  <si>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</si>
  <si>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</si>
  <si>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</si>
  <si>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</si>
  <si>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</si>
  <si>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</si>
  <si>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</si>
  <si>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</si>
  <si>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</si>
  <si>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</si>
  <si>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</si>
  <si>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</si>
  <si>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</si>
  <si>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</si>
  <si>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</si>
  <si>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</si>
  <si>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</si>
  <si>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</si>
  <si>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</si>
  <si>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</si>
  <si>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</si>
  <si>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</si>
  <si>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</si>
  <si>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</si>
  <si>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</si>
  <si>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</si>
  <si>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</si>
  <si>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</si>
  <si>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</si>
  <si>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</si>
  <si>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</si>
  <si>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</si>
  <si>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</si>
  <si>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</si>
  <si>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</si>
  <si>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</si>
  <si>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</si>
  <si>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</si>
  <si>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</si>
  <si>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</si>
  <si>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</si>
  <si>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</si>
  <si>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</si>
  <si>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</si>
  <si>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</si>
  <si>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</si>
  <si>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</si>
  <si>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</si>
  <si>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</si>
  <si>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</si>
  <si>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</si>
  <si>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</si>
  <si>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</si>
  <si>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</si>
  <si>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</si>
  <si>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</si>
  <si>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</si>
  <si>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</si>
  <si>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</si>
  <si>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</si>
  <si>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</si>
  <si>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</si>
  <si>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</si>
  <si>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</si>
  <si>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</si>
  <si>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</si>
  <si>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</si>
  <si>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</si>
  <si>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</si>
  <si>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</si>
  <si>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</si>
  <si>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</si>
  <si>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</si>
  <si>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</si>
  <si>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</si>
  <si>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</si>
  <si>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</si>
  <si>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</si>
  <si>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</si>
  <si>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</si>
  <si>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</si>
  <si>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</si>
  <si>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</si>
  <si>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</si>
  <si>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</si>
  <si>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</si>
  <si>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</si>
  <si>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</si>
  <si>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</si>
  <si>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</si>
  <si>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</si>
  <si>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</si>
  <si>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</si>
  <si>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</si>
  <si>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</si>
  <si>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</si>
  <si>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</si>
  <si>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</si>
  <si>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</si>
  <si>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</si>
  <si>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</si>
  <si>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</si>
  <si>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</si>
  <si>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</si>
  <si>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</si>
  <si>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</si>
  <si>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</si>
  <si>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</si>
  <si>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</si>
  <si>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</si>
  <si>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</si>
  <si>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</si>
  <si>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</si>
  <si>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</si>
  <si>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</si>
  <si>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</si>
  <si>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</si>
  <si>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</si>
  <si>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</si>
  <si>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</si>
  <si>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</si>
  <si>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</si>
  <si>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</si>
  <si>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</si>
  <si>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</si>
  <si>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</si>
  <si>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</si>
  <si>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</si>
  <si>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</si>
  <si>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</si>
  <si>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</si>
  <si>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</si>
  <si>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</si>
  <si>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</si>
  <si>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</si>
  <si>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</si>
  <si>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</si>
  <si>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</si>
  <si>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</si>
  <si>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</si>
  <si>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</si>
  <si>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</si>
  <si>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</si>
  <si>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</si>
  <si>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</si>
  <si>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</si>
  <si>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</si>
  <si>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</si>
  <si>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</si>
  <si>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</si>
  <si>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</si>
  <si>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</si>
  <si>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</si>
  <si>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</si>
  <si>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</si>
  <si>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</si>
  <si>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</si>
  <si>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</si>
  <si>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</si>
  <si>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</si>
  <si>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</si>
  <si>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</si>
  <si>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</si>
  <si>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</si>
  <si>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</si>
  <si>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</si>
  <si>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</si>
  <si>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</si>
  <si>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</si>
  <si>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</si>
  <si>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</si>
  <si>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</si>
  <si>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</si>
  <si>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</si>
  <si>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</si>
  <si>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</si>
  <si>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</si>
  <si>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</si>
  <si>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</si>
  <si>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</si>
  <si>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</si>
  <si>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</si>
  <si>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</si>
  <si>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</si>
  <si>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</si>
  <si>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</si>
  <si>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</si>
  <si>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</si>
  <si>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</si>
  <si>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</si>
  <si>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</si>
  <si>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</si>
  <si>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</si>
  <si>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</si>
  <si>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</si>
  <si>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</si>
  <si>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</si>
  <si>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</si>
  <si>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</si>
  <si>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</si>
  <si>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</si>
  <si>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</si>
  <si>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</si>
  <si>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</si>
  <si>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</si>
  <si>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</si>
  <si>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</si>
  <si>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</si>
  <si>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</si>
  <si>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</si>
  <si>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</si>
  <si>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</si>
  <si>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</si>
  <si>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</si>
  <si>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</si>
  <si>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</si>
  <si>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</si>
  <si>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</si>
  <si>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</si>
  <si>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</si>
  <si>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</si>
  <si>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</si>
  <si>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</si>
  <si>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</si>
  <si>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</si>
  <si>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</si>
  <si>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</si>
  <si>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</si>
  <si>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</si>
  <si>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</si>
  <si>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</si>
  <si>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</si>
  <si>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</si>
  <si>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</si>
  <si>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</si>
  <si>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</si>
  <si>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</si>
  <si>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</si>
  <si>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</si>
  <si>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</si>
  <si>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</si>
  <si>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</si>
  <si>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</si>
  <si>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</si>
  <si>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</si>
  <si>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</si>
  <si>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</si>
  <si>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</si>
  <si>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</si>
  <si>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</si>
  <si>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</si>
  <si>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</si>
  <si>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</si>
  <si>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</si>
  <si>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</si>
  <si>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</si>
  <si>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</si>
  <si>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</si>
  <si>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</si>
  <si>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</si>
  <si>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</si>
  <si>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</si>
  <si>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</si>
  <si>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</si>
  <si>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</si>
  <si>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</si>
  <si>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</si>
  <si>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</si>
  <si>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</si>
  <si>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</si>
  <si>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</si>
  <si>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</si>
  <si>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</si>
  <si>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</si>
  <si>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</si>
  <si>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</si>
  <si>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</si>
  <si>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</si>
  <si>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</si>
  <si>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</si>
  <si>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</si>
  <si>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</si>
  <si>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</si>
  <si>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</si>
  <si>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</si>
  <si>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</si>
  <si>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</si>
  <si>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</si>
  <si>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</si>
  <si>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</si>
  <si>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</si>
  <si>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</si>
  <si>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</si>
  <si>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</si>
  <si>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</si>
  <si>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</si>
  <si>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</si>
  <si>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</si>
  <si>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</si>
  <si>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</si>
  <si>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</si>
  <si>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</si>
  <si>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</si>
  <si>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</si>
  <si>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</si>
  <si>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</si>
  <si>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</si>
  <si>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</si>
  <si>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</si>
  <si>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</si>
  <si>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</si>
  <si>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</si>
  <si>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</si>
  <si>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</si>
  <si>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</si>
  <si>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</si>
  <si>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</si>
  <si>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</si>
  <si>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</si>
  <si>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</si>
  <si>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</si>
  <si>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</si>
  <si>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</si>
  <si>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</si>
  <si>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</si>
  <si>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</si>
  <si>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</si>
  <si>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</si>
  <si>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</si>
  <si>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</si>
  <si>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</si>
  <si>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</si>
  <si>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</si>
  <si>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</si>
  <si>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</si>
  <si>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</si>
  <si>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</si>
  <si>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</si>
  <si>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</si>
  <si>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</si>
  <si>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</si>
  <si>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</si>
  <si>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</si>
  <si>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</si>
  <si>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</si>
  <si>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</si>
  <si>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</si>
  <si>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</si>
  <si>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</si>
  <si>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</si>
  <si>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</si>
  <si>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</si>
  <si>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</si>
  <si>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</si>
  <si>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</si>
  <si>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</si>
  <si>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</si>
  <si>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</si>
  <si>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</si>
  <si>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</si>
  <si>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</si>
  <si>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</si>
  <si>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</si>
  <si>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</si>
  <si>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</si>
  <si>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</si>
  <si>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</si>
  <si>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</si>
  <si>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</si>
  <si>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</si>
  <si>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</si>
  <si>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</si>
  <si>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</si>
  <si>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</si>
  <si>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</si>
  <si>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</si>
  <si>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</si>
  <si>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</si>
  <si>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</si>
  <si>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</si>
  <si>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</si>
  <si>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</si>
  <si>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</si>
  <si>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</si>
  <si>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</si>
  <si>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</si>
  <si>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</si>
  <si>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</si>
  <si>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</si>
  <si>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</si>
  <si>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</si>
  <si>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</si>
  <si>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</si>
  <si>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</si>
  <si>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</si>
  <si>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</si>
  <si>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</si>
  <si>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</si>
  <si>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</si>
  <si>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</si>
  <si>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</si>
  <si>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</si>
  <si>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</si>
  <si>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</si>
  <si>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</si>
  <si>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</si>
  <si>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</si>
  <si>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</si>
  <si>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</si>
  <si>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</si>
  <si>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</si>
  <si>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</si>
  <si>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</si>
  <si>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</si>
  <si>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</si>
  <si>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</si>
  <si>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</si>
  <si>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</si>
  <si>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</si>
  <si>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</si>
  <si>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</si>
  <si>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</si>
  <si>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</si>
  <si>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</si>
  <si>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</si>
  <si>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</si>
  <si>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</si>
  <si>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</si>
  <si>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</si>
  <si>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</si>
  <si>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</si>
  <si>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</si>
  <si>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</si>
  <si>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</si>
  <si>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</si>
  <si>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</si>
  <si>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</si>
  <si>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</si>
  <si>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</si>
  <si>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</si>
  <si>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</si>
  <si>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</si>
  <si>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</si>
  <si>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</si>
  <si>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</si>
  <si>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</si>
  <si>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</si>
  <si>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</si>
  <si>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</si>
  <si>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</si>
  <si>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</si>
  <si>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</si>
  <si>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</si>
  <si>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</si>
  <si>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</si>
  <si>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</si>
  <si>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</si>
  <si>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</si>
  <si>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</si>
  <si>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</si>
  <si>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</si>
  <si>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</si>
  <si>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</si>
  <si>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</si>
  <si>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</si>
  <si>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</si>
  <si>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</si>
  <si>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</si>
  <si>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</si>
  <si>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</si>
  <si>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</si>
  <si>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</si>
  <si>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</si>
  <si>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</si>
  <si>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</si>
  <si>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</si>
  <si>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</si>
  <si>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</si>
  <si>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</si>
  <si>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</si>
  <si>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</si>
  <si>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</si>
  <si>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</si>
  <si>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</si>
  <si>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</si>
  <si>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</si>
  <si>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</si>
  <si>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</si>
  <si>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</si>
  <si>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</si>
  <si>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</si>
  <si>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</si>
  <si>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</si>
  <si>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</si>
  <si>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</si>
  <si>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</si>
  <si>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</si>
  <si>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</si>
  <si>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</si>
  <si>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</si>
  <si>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</si>
  <si>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</si>
  <si>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</si>
  <si>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</si>
  <si>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</si>
  <si>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</si>
  <si>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</si>
  <si>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</si>
  <si>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</si>
  <si>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</si>
  <si>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</si>
  <si>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</si>
  <si>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</si>
  <si>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</si>
  <si>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</si>
  <si>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</si>
  <si>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</si>
  <si>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</si>
  <si>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</si>
  <si>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</si>
  <si>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</si>
  <si>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</si>
  <si>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</si>
  <si>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</si>
  <si>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</si>
  <si>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</si>
  <si>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</si>
  <si>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</si>
  <si>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</si>
  <si>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</si>
  <si>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</si>
  <si>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</si>
  <si>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</si>
  <si>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</si>
  <si>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</si>
  <si>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</si>
  <si>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</si>
  <si>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</si>
  <si>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</si>
  <si>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</si>
  <si>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</si>
  <si>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</si>
  <si>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</si>
  <si>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</si>
  <si>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</si>
  <si>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</si>
  <si>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</si>
  <si>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</si>
  <si>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</si>
  <si>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</si>
  <si>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</si>
  <si>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</si>
  <si>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</si>
  <si>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</si>
  <si>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</si>
  <si>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</si>
  <si>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</si>
  <si>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</si>
  <si>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</si>
  <si>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</si>
  <si>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</si>
  <si>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</si>
  <si>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</si>
  <si>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</si>
  <si>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</si>
  <si>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</si>
  <si>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</si>
  <si>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</si>
  <si>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</si>
  <si>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</si>
  <si>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</si>
  <si>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</si>
  <si>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</si>
  <si>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</si>
  <si>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</si>
  <si>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</si>
  <si>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</si>
  <si>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</si>
  <si>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</si>
  <si>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</si>
  <si>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</si>
  <si>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</si>
  <si>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</si>
  <si>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</si>
  <si>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</si>
  <si>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</si>
  <si>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</si>
  <si>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</si>
  <si>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</si>
  <si>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</si>
  <si>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</si>
  <si>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</si>
  <si>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</si>
  <si>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</si>
  <si>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</si>
  <si>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</si>
  <si>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</si>
  <si>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</si>
  <si>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</si>
  <si>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</si>
  <si>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</si>
  <si>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</si>
  <si>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</si>
  <si>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</si>
  <si>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</si>
  <si>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</si>
  <si>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</si>
  <si>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</si>
  <si>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</si>
  <si>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</si>
  <si>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</si>
  <si>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</si>
  <si>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</si>
  <si>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</si>
  <si>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</si>
  <si>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</si>
  <si>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</si>
  <si>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</si>
  <si>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</si>
  <si>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</si>
  <si>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</si>
  <si>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</si>
  <si>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</si>
  <si>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</si>
  <si>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</si>
  <si>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</si>
  <si>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</si>
  <si>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</si>
  <si>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</si>
  <si>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</si>
  <si>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</si>
  <si>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</si>
  <si>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</si>
  <si>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</si>
  <si>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</si>
  <si>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</si>
  <si>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</si>
  <si>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</si>
  <si>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</si>
  <si>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</si>
  <si>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</si>
  <si>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</si>
  <si>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</si>
  <si>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</si>
  <si>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</si>
  <si>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</si>
  <si>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</si>
  <si>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</si>
  <si>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</si>
  <si>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</si>
  <si>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</si>
  <si>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</si>
  <si>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</si>
  <si>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</si>
  <si>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</si>
  <si>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</si>
  <si>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</si>
  <si>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</si>
  <si>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</si>
  <si>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</si>
  <si>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</si>
  <si>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</si>
  <si>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</si>
  <si>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</si>
  <si>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</si>
  <si>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</si>
  <si>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</si>
  <si>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</si>
  <si>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</si>
  <si>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</si>
  <si>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</si>
  <si>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</si>
  <si>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</si>
  <si>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</si>
  <si>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</si>
  <si>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</si>
  <si>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</si>
  <si>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</si>
  <si>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</si>
  <si>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</si>
  <si>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</si>
  <si>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</si>
  <si>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</si>
  <si>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</si>
  <si>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</si>
  <si>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</si>
  <si>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</si>
  <si>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</si>
  <si>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</si>
  <si>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</si>
  <si>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</si>
  <si>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</si>
  <si>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</si>
  <si>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</si>
  <si>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</si>
  <si>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</si>
  <si>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</si>
  <si>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</si>
  <si>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</si>
  <si>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</si>
  <si>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</si>
  <si>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</si>
  <si>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</si>
  <si>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</si>
  <si>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</si>
  <si>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</si>
  <si>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</si>
  <si>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</si>
  <si>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</si>
  <si>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</si>
  <si>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</si>
  <si>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</si>
  <si>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</si>
  <si>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</si>
  <si>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</si>
  <si>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</si>
  <si>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</si>
  <si>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</si>
  <si>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</si>
  <si>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</si>
  <si>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</si>
  <si>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</si>
  <si>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</si>
  <si>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</si>
  <si>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</si>
  <si>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</si>
  <si>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</si>
  <si>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</si>
  <si>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</si>
  <si>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</si>
  <si>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</si>
  <si>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</si>
  <si>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</si>
  <si>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</si>
  <si>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</si>
  <si>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</si>
  <si>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</si>
  <si>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</si>
  <si>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</si>
  <si>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</si>
  <si>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</si>
  <si>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</si>
  <si>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</si>
  <si>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</si>
  <si>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</si>
  <si>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</si>
  <si>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</si>
  <si>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</si>
  <si>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</si>
  <si>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</si>
  <si>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</si>
  <si>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</si>
  <si>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</si>
  <si>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</si>
  <si>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</si>
  <si>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</si>
  <si>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</si>
  <si>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</si>
  <si>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</si>
  <si>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</si>
  <si>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</si>
  <si>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</si>
  <si>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</si>
  <si>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</si>
  <si>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</si>
  <si>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</si>
  <si>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</si>
  <si>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</si>
  <si>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</si>
  <si>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</si>
  <si>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</si>
  <si>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</si>
  <si>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</si>
  <si>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</si>
  <si>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</si>
  <si>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</si>
  <si>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</si>
  <si>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</si>
  <si>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</si>
  <si>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</si>
  <si>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</si>
  <si>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</si>
  <si>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</si>
  <si>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</si>
  <si>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</si>
  <si>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</si>
  <si>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</si>
  <si>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</si>
  <si>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</si>
  <si>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</si>
  <si>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</si>
  <si>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</si>
  <si>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</si>
  <si>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</si>
  <si>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</si>
  <si>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</si>
  <si>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</si>
  <si>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</si>
  <si>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</si>
  <si>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</si>
  <si>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</si>
  <si>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</si>
  <si>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</si>
  <si>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</si>
  <si>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</si>
  <si>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</si>
  <si>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</si>
  <si>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</si>
  <si>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</si>
  <si>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</si>
  <si>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</si>
  <si>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</si>
  <si>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</si>
  <si>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</si>
  <si>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</si>
  <si>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</si>
  <si>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</si>
  <si>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</si>
  <si>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</si>
  <si>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</si>
  <si>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</si>
  <si>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</si>
  <si>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</si>
  <si>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</si>
  <si>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</si>
  <si>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</si>
  <si>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</si>
  <si>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</si>
  <si>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</si>
  <si>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</si>
  <si>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</si>
  <si>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</si>
  <si>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</si>
  <si>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</si>
  <si>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</si>
  <si>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</si>
  <si>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</si>
  <si>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</si>
  <si>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</si>
  <si>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</si>
  <si>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</si>
  <si>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</si>
  <si>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</si>
  <si>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</si>
  <si>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</si>
  <si>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</si>
  <si>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</si>
  <si>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</si>
  <si>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</si>
  <si>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</si>
  <si>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</si>
  <si>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</si>
  <si>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</si>
  <si>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</si>
  <si>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</si>
  <si>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</si>
  <si>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</si>
  <si>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</si>
  <si>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</si>
  <si>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</si>
  <si>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</si>
  <si>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</si>
  <si>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</si>
  <si>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</si>
  <si>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</si>
  <si>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</si>
  <si>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</si>
  <si>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</si>
  <si>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</si>
  <si>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</si>
  <si>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</si>
  <si>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</si>
  <si>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</si>
  <si>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</si>
  <si>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</si>
  <si>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</si>
  <si>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</si>
  <si>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</si>
  <si>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</si>
  <si>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</si>
  <si>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</si>
  <si>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</si>
  <si>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</si>
  <si>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</si>
  <si>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</si>
  <si>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</si>
  <si>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</si>
  <si>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</si>
  <si>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</si>
  <si>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</si>
  <si>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</si>
  <si>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</si>
  <si>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</si>
  <si>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</si>
  <si>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</si>
  <si>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</si>
  <si>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</si>
  <si>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</si>
  <si>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</si>
  <si>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</si>
  <si>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</si>
  <si>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</si>
  <si>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</si>
  <si>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</si>
  <si>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</si>
  <si>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</si>
  <si>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</si>
  <si>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</si>
  <si>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</si>
  <si>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</si>
  <si>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</si>
  <si>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</si>
  <si>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</si>
  <si>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</si>
  <si>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</si>
  <si>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</si>
  <si>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</si>
  <si>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</si>
  <si>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</si>
  <si>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</si>
  <si>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</si>
  <si>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</si>
  <si>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</si>
  <si>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</si>
  <si>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</si>
  <si>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</si>
  <si>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</si>
  <si>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</si>
  <si>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</si>
  <si>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</si>
  <si>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</si>
  <si>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</si>
  <si>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</si>
  <si>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</si>
  <si>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</si>
  <si>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</si>
  <si>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</si>
  <si>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</si>
  <si>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</si>
  <si>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</si>
  <si>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</si>
  <si>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</si>
  <si>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</si>
  <si>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</si>
  <si>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</si>
  <si>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</si>
  <si>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</si>
  <si>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</si>
  <si>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</si>
  <si>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</si>
  <si>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</si>
  <si>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</si>
  <si>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</si>
  <si>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</si>
  <si>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</si>
  <si>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</si>
  <si>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</si>
  <si>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</si>
  <si>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</si>
  <si>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</si>
  <si>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</si>
  <si>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</si>
  <si>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</si>
  <si>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</si>
  <si>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</si>
  <si>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</si>
  <si>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</si>
  <si>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</si>
  <si>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</si>
  <si>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</si>
  <si>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</si>
  <si>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</si>
  <si>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</si>
  <si>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</si>
  <si>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</si>
  <si>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</si>
  <si>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</si>
  <si>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</si>
  <si>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</si>
  <si>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</si>
  <si>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</si>
  <si>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</si>
  <si>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</si>
  <si>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</si>
  <si>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</si>
  <si>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</si>
  <si>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</si>
  <si>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</si>
  <si>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</si>
  <si>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</si>
  <si>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</si>
  <si>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</si>
  <si>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</si>
  <si>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</si>
  <si>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</si>
  <si>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</si>
  <si>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</si>
  <si>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</si>
  <si>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</si>
  <si>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</si>
  <si>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</si>
  <si>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</si>
  <si>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</si>
  <si>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</si>
  <si>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</si>
  <si>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</si>
  <si>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</si>
  <si>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</si>
  <si>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</si>
  <si>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</si>
  <si>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</si>
  <si>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</si>
  <si>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</si>
  <si>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</si>
  <si>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</si>
  <si>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</si>
  <si>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</si>
  <si>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</si>
  <si>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</si>
  <si>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</si>
  <si>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</si>
  <si>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</si>
  <si>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</si>
  <si>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</si>
  <si>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</si>
  <si>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</si>
  <si>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</si>
  <si>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</si>
  <si>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</si>
  <si>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</si>
  <si>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</si>
  <si>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</si>
  <si>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</si>
  <si>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</si>
  <si>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</si>
  <si>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</si>
  <si>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</si>
  <si>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</si>
  <si>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</si>
  <si>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</si>
  <si>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</si>
  <si>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</si>
  <si>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</si>
  <si>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</si>
  <si>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</si>
  <si>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</si>
  <si>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</si>
  <si>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</si>
  <si>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</si>
  <si>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</si>
  <si>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</si>
  <si>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</si>
  <si>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</si>
  <si>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</si>
  <si>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</si>
  <si>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</si>
  <si>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</si>
  <si>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</si>
  <si>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</si>
  <si>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</si>
  <si>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</si>
  <si>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</si>
  <si>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</si>
  <si>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</si>
  <si>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</si>
  <si>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</si>
  <si>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</si>
  <si>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</si>
  <si>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</si>
  <si>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</si>
  <si>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</si>
  <si>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</si>
  <si>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</si>
  <si>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</si>
  <si>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</si>
  <si>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</si>
  <si>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</si>
  <si>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</si>
  <si>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</si>
  <si>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</si>
  <si>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</si>
  <si>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</si>
  <si>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</si>
  <si>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</si>
  <si>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</si>
  <si>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</si>
  <si>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</si>
  <si>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</si>
  <si>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</si>
  <si>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</si>
  <si>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</si>
  <si>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</si>
  <si>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</si>
  <si>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</si>
  <si>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</si>
  <si>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</si>
  <si>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</si>
  <si>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</si>
  <si>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</si>
  <si>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</si>
  <si>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</si>
  <si>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</si>
  <si>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</si>
  <si>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</si>
  <si>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</si>
  <si>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</si>
  <si>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</si>
  <si>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</si>
  <si>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</si>
  <si>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</si>
  <si>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</si>
  <si>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</si>
  <si>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</si>
  <si>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</si>
  <si>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</si>
  <si>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</si>
  <si>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</si>
  <si>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</si>
  <si>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</si>
  <si>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</si>
  <si>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</si>
  <si>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</si>
  <si>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</si>
  <si>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</si>
  <si>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</si>
  <si>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</si>
  <si>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</si>
  <si>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</si>
  <si>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</si>
  <si>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</si>
  <si>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</si>
  <si>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</si>
  <si>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</si>
  <si>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</si>
  <si>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</si>
  <si>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</si>
  <si>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</si>
  <si>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</si>
  <si>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</si>
  <si>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</si>
  <si>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</si>
  <si>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</si>
  <si>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</si>
  <si>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</si>
  <si>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</si>
  <si>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</si>
  <si>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</si>
  <si>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</si>
  <si>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</si>
  <si>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</si>
  <si>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</si>
  <si>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</si>
  <si>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</si>
  <si>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</si>
  <si>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</si>
  <si>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</si>
  <si>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</si>
  <si>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</si>
  <si>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</si>
  <si>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</si>
  <si>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</si>
  <si>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</si>
  <si>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</si>
  <si>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</si>
  <si>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</si>
  <si>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</si>
  <si>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</si>
  <si>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</si>
  <si>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</si>
  <si>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</si>
  <si>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</si>
  <si>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</si>
  <si>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</si>
  <si>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</si>
  <si>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</si>
  <si>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</si>
  <si>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</si>
  <si>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</si>
  <si>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</si>
  <si>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</si>
  <si>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</si>
  <si>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</si>
  <si>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</si>
  <si>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</si>
  <si>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</si>
  <si>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</si>
  <si>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</si>
  <si>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</si>
  <si>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</si>
  <si>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</si>
  <si>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</si>
  <si>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</si>
  <si>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</si>
  <si>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</si>
  <si>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</si>
  <si>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</si>
  <si>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</si>
  <si>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</si>
  <si>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</si>
  <si>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</si>
  <si>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</si>
  <si>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</si>
  <si>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</si>
  <si>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</si>
  <si>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</si>
  <si>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</si>
  <si>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</si>
  <si>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</si>
  <si>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</si>
  <si>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</si>
  <si>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</si>
  <si>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</si>
  <si>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</si>
  <si>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</si>
  <si>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</si>
  <si>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</si>
  <si>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</si>
  <si>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</si>
  <si>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</si>
  <si>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</si>
  <si>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</si>
  <si>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</si>
  <si>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</si>
  <si>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</si>
  <si>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</si>
  <si>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</si>
  <si>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</si>
  <si>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</si>
  <si>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</si>
  <si>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</si>
  <si>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</si>
  <si>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</si>
  <si>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</si>
  <si>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</si>
  <si>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</si>
  <si>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</si>
  <si>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</si>
  <si>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</si>
  <si>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</si>
  <si>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</si>
  <si>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</si>
  <si>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</si>
  <si>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</si>
  <si>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</si>
  <si>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</si>
  <si>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</si>
  <si>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</si>
  <si>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</si>
  <si>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</si>
  <si>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</si>
  <si>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</si>
  <si>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</si>
  <si>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</si>
  <si>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</si>
  <si>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</si>
  <si>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</si>
  <si>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</si>
  <si>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</si>
  <si>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</si>
  <si>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</si>
  <si>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</si>
  <si>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</si>
  <si>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</si>
  <si>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</si>
  <si>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</si>
  <si>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</si>
  <si>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</si>
  <si>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</si>
  <si>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</si>
  <si>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</si>
  <si>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</si>
  <si>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</si>
  <si>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</si>
  <si>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</si>
  <si>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</si>
  <si>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</si>
  <si>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</si>
  <si>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</si>
  <si>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</si>
  <si>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</si>
  <si>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</si>
  <si>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</si>
  <si>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</si>
  <si>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</si>
  <si>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</si>
  <si>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</si>
  <si>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</si>
  <si>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</si>
  <si>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</si>
  <si>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</si>
  <si>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</si>
  <si>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</si>
  <si>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</si>
  <si>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</si>
  <si>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</si>
  <si>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</si>
  <si>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</si>
  <si>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</si>
  <si>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</si>
  <si>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</si>
  <si>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</si>
  <si>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</si>
  <si>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</si>
  <si>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</si>
  <si>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</si>
  <si>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</si>
  <si>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</si>
  <si>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</si>
  <si>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</si>
  <si>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</si>
  <si>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</si>
  <si>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</si>
  <si>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</si>
  <si>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</si>
  <si>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</si>
  <si>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</si>
  <si>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</si>
  <si>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</si>
  <si>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</si>
  <si>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</si>
  <si>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</si>
  <si>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</si>
  <si>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</si>
  <si>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</si>
  <si>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</si>
  <si>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</si>
  <si>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</si>
  <si>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</si>
  <si>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</si>
  <si>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</si>
  <si>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</si>
  <si>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</si>
  <si>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</si>
  <si>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</si>
  <si>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</si>
  <si>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</si>
  <si>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</si>
  <si>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</si>
  <si>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</si>
  <si>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</si>
  <si>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</si>
  <si>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</si>
  <si>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</si>
  <si>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</si>
  <si>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</si>
  <si>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</si>
  <si>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</si>
  <si>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</si>
  <si>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</si>
  <si>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</si>
  <si>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</si>
  <si>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</si>
  <si>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</si>
  <si>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</si>
  <si>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</si>
  <si>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</si>
  <si>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</si>
  <si>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</si>
  <si>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</si>
  <si>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</si>
  <si>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</si>
  <si>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</si>
  <si>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</si>
  <si>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</si>
  <si>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</si>
  <si>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</si>
  <si>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</si>
  <si>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</si>
  <si>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</si>
  <si>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</si>
  <si>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</si>
  <si>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</si>
  <si>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</si>
  <si>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</si>
  <si>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</si>
  <si>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</si>
  <si>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</si>
  <si>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</si>
  <si>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</si>
  <si>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</si>
  <si>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</si>
  <si>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</si>
  <si>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</si>
  <si>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</si>
  <si>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</si>
  <si>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</si>
  <si>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</si>
  <si>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</si>
  <si>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</si>
  <si>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</si>
  <si>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</si>
  <si>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</si>
  <si>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</si>
  <si>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</si>
  <si>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</si>
  <si>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</si>
  <si>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</si>
  <si>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</si>
  <si>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</si>
  <si>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</si>
  <si>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</si>
  <si>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</si>
  <si>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</si>
  <si>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</si>
  <si>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</si>
  <si>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</si>
  <si>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</si>
  <si>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</si>
  <si>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</si>
  <si>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</si>
  <si>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</si>
  <si>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</si>
  <si>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</si>
  <si>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</si>
  <si>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</si>
  <si>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</si>
  <si>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</si>
  <si>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</si>
  <si>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</si>
  <si>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</si>
  <si>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</si>
  <si>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</si>
  <si>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</si>
  <si>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</si>
  <si>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</si>
  <si>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</si>
  <si>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</si>
  <si>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</si>
  <si>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</si>
  <si>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</si>
  <si>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</si>
  <si>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</si>
  <si>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</si>
  <si>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</si>
  <si>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</si>
  <si>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</si>
  <si>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</si>
  <si>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</si>
  <si>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</si>
  <si>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</si>
  <si>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</si>
  <si>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</si>
  <si>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</si>
  <si>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</si>
  <si>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</si>
  <si>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</si>
  <si>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</si>
  <si>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</si>
  <si>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</si>
  <si>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</si>
  <si>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</si>
  <si>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</si>
  <si>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</si>
  <si>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</si>
  <si>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</si>
  <si>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</si>
  <si>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</si>
  <si>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</si>
  <si>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</si>
  <si>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</si>
  <si>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</si>
  <si>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</si>
  <si>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</si>
  <si>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</si>
  <si>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</si>
  <si>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</si>
  <si>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</si>
  <si>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</si>
  <si>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</si>
  <si>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</si>
  <si>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</si>
  <si>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</si>
  <si>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</si>
  <si>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</si>
  <si>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</si>
  <si>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</si>
  <si>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</si>
  <si>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</si>
  <si>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</si>
  <si>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</si>
  <si>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</si>
  <si>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</si>
  <si>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</si>
  <si>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</si>
  <si>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</si>
  <si>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</si>
  <si>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</si>
  <si>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</si>
  <si>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</si>
  <si>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</si>
  <si>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</si>
  <si>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</si>
  <si>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</si>
  <si>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</si>
  <si>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</si>
  <si>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</si>
  <si>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</si>
  <si>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</si>
  <si>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</si>
  <si>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</si>
  <si>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</si>
  <si>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</si>
  <si>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</si>
  <si>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</si>
  <si>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</si>
  <si>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</si>
  <si>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</si>
  <si>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</si>
  <si>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</si>
  <si>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</si>
  <si>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</si>
  <si>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</si>
  <si>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</si>
  <si>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</si>
  <si>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</si>
  <si>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</si>
  <si>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</si>
  <si>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</si>
  <si>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</si>
  <si>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</si>
  <si>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</si>
  <si>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</si>
  <si>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</si>
  <si>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</si>
  <si>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</si>
  <si>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</si>
  <si>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</si>
  <si>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</si>
  <si>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</si>
  <si>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</si>
  <si>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</si>
  <si>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</si>
  <si>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</si>
  <si>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</si>
  <si>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</si>
  <si>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</si>
  <si>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</si>
  <si>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</si>
  <si>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</si>
  <si>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</si>
  <si>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</si>
  <si>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</si>
  <si>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</si>
  <si>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</si>
  <si>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</si>
  <si>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</si>
  <si>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</si>
  <si>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</si>
  <si>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</si>
  <si>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</si>
  <si>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</si>
  <si>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</si>
  <si>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</si>
  <si>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</si>
  <si>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</si>
  <si>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</si>
  <si>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</si>
  <si>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</si>
  <si>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</si>
  <si>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</si>
  <si>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</si>
  <si>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</si>
  <si>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</si>
  <si>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</si>
  <si>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</si>
  <si>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</si>
  <si>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</si>
  <si>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</si>
  <si>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</si>
  <si>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</si>
  <si>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</si>
  <si>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</si>
  <si>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</si>
  <si>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</si>
  <si>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</si>
  <si>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</si>
  <si>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</si>
  <si>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</si>
  <si>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</si>
  <si>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</si>
  <si>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</si>
  <si>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</si>
  <si>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</si>
  <si>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</si>
  <si>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</si>
  <si>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</si>
  <si>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</si>
  <si>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</si>
  <si>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</si>
  <si>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</si>
  <si>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</si>
  <si>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</si>
  <si>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</si>
  <si>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</si>
  <si>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</si>
  <si>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</si>
  <si>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</si>
  <si>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</si>
  <si>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</si>
  <si>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</si>
  <si>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</si>
  <si>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</si>
  <si>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</si>
  <si>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</si>
  <si>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</si>
  <si>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</si>
  <si>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</si>
  <si>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</si>
  <si>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</si>
  <si>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</si>
  <si>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</si>
  <si>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</si>
  <si>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</si>
  <si>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</si>
  <si>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</si>
  <si>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</si>
  <si>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</si>
  <si>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</si>
  <si>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</si>
  <si>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</si>
  <si>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</si>
  <si>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</si>
  <si>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</si>
  <si>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</si>
  <si>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</si>
  <si>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</si>
  <si>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</si>
  <si>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</si>
  <si>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</si>
  <si>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</si>
  <si>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</si>
  <si>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</si>
  <si>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</si>
  <si>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</si>
  <si>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</si>
  <si>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</si>
  <si>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</si>
  <si>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</si>
  <si>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</si>
  <si>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</si>
  <si>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</si>
  <si>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</si>
  <si>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</si>
  <si>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</si>
  <si>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</si>
  <si>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</si>
  <si>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</si>
  <si>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</si>
  <si>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</si>
  <si>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</si>
  <si>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</si>
  <si>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</si>
  <si>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</si>
  <si>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</si>
  <si>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</si>
  <si>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</si>
  <si>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</si>
  <si>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</si>
  <si>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</si>
  <si>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</si>
  <si>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</si>
  <si>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</si>
  <si>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</si>
  <si>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</si>
  <si>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</si>
  <si>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</si>
  <si>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</si>
  <si>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</si>
  <si>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</si>
  <si>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</si>
  <si>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</si>
  <si>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</si>
  <si>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</si>
  <si>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</si>
  <si>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</si>
  <si>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</si>
  <si>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</si>
  <si>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</si>
  <si>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</si>
  <si>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</si>
  <si>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</si>
  <si>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</si>
  <si>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</si>
  <si>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</si>
  <si>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</si>
  <si>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</si>
  <si>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</si>
  <si>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</si>
  <si>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</si>
  <si>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</si>
  <si>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</si>
  <si>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</si>
  <si>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</si>
  <si>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</si>
  <si>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</si>
  <si>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</si>
  <si>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</si>
  <si>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</si>
  <si>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</si>
  <si>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</si>
  <si>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</si>
  <si>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</si>
  <si>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</si>
  <si>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</si>
  <si>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</si>
  <si>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</si>
  <si>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</si>
  <si>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</si>
  <si>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</si>
  <si>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</si>
  <si>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</si>
  <si>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</si>
  <si>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</si>
  <si>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</si>
  <si>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</si>
  <si>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</si>
  <si>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</si>
  <si>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</si>
  <si>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</si>
  <si>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</si>
  <si>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</si>
  <si>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</si>
  <si>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</si>
  <si>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</si>
  <si>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</si>
  <si>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</si>
  <si>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</si>
  <si>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</si>
  <si>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</si>
  <si>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</si>
  <si>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</si>
  <si>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</si>
  <si>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</si>
  <si>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</si>
  <si>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</si>
  <si>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</si>
  <si>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</si>
  <si>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</si>
  <si>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</si>
  <si>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</si>
  <si>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</si>
  <si>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</si>
  <si>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</si>
  <si>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</si>
  <si>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</si>
  <si>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</si>
  <si>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</si>
  <si>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</si>
  <si>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</si>
  <si>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</si>
  <si>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</si>
  <si>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</si>
  <si>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</si>
  <si>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</si>
  <si>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</si>
  <si>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</si>
  <si>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</si>
  <si>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</si>
  <si>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</si>
  <si>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</si>
  <si>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</si>
  <si>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</si>
  <si>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</si>
  <si>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</si>
  <si>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</si>
  <si>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</si>
  <si>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</si>
  <si>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</si>
  <si>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</si>
  <si>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</si>
  <si>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</si>
  <si>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</si>
  <si>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</si>
  <si>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</si>
  <si>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</si>
  <si>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</si>
  <si>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</si>
  <si>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</si>
  <si>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</si>
  <si>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</si>
  <si>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</si>
  <si>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</si>
  <si>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</si>
  <si>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</si>
  <si>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</si>
  <si>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</si>
  <si>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</si>
  <si>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</si>
  <si>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</si>
  <si>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</si>
  <si>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</si>
  <si>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</si>
  <si>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</si>
  <si>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</si>
  <si>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</si>
  <si>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</si>
  <si>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</si>
  <si>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</si>
  <si>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</si>
  <si>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</si>
  <si>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</si>
  <si>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</si>
  <si>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</si>
  <si>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</si>
  <si>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</si>
  <si>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</si>
  <si>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</si>
  <si>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</si>
  <si>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</si>
  <si>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</si>
  <si>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</si>
  <si>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</si>
  <si>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</si>
  <si>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</si>
  <si>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</si>
  <si>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</si>
  <si>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</si>
  <si>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</si>
  <si>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</si>
  <si>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</si>
  <si>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</si>
  <si>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</si>
  <si>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</si>
  <si>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</si>
  <si>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</si>
  <si>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</si>
  <si>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</si>
  <si>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</si>
  <si>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</si>
  <si>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</si>
  <si>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</si>
  <si>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</si>
  <si>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</si>
  <si>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</si>
  <si>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</si>
  <si>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</si>
  <si>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</si>
  <si>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</si>
  <si>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</si>
  <si>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</si>
  <si>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</si>
  <si>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</si>
  <si>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</si>
  <si>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</si>
  <si>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</si>
  <si>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</si>
  <si>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</si>
  <si>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</si>
  <si>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</si>
  <si>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</si>
  <si>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</si>
  <si>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</si>
  <si>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</si>
  <si>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</si>
  <si>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</si>
  <si>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</si>
  <si>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</si>
  <si>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</si>
  <si>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</si>
  <si>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</si>
  <si>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</si>
  <si>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</si>
  <si>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</si>
  <si>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</si>
  <si>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</si>
  <si>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</si>
  <si>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</si>
  <si>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</si>
  <si>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</si>
  <si>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</si>
  <si>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</si>
  <si>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</si>
  <si>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</si>
  <si>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</si>
  <si>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</si>
  <si>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</si>
  <si>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</si>
  <si>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</si>
  <si>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</si>
  <si>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</si>
  <si>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</si>
  <si>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</si>
  <si>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</si>
  <si>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</si>
  <si>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</si>
  <si>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</si>
  <si>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</si>
  <si>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</si>
  <si>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</si>
  <si>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</si>
  <si>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</si>
  <si>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</si>
  <si>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</si>
  <si>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</si>
  <si>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</si>
  <si>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</si>
  <si>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</si>
  <si>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</si>
  <si>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</si>
  <si>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</si>
  <si>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</si>
  <si>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</si>
  <si>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</si>
  <si>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</si>
  <si>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</si>
  <si>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</si>
  <si>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</si>
  <si>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</si>
  <si>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</si>
  <si>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</si>
  <si>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</si>
  <si>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</si>
  <si>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</si>
  <si>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</si>
  <si>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</si>
  <si>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</si>
  <si>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</si>
  <si>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</si>
  <si>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</si>
  <si>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</si>
  <si>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</si>
  <si>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</si>
  <si>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</si>
  <si>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</si>
  <si>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</si>
  <si>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</si>
  <si>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</si>
  <si>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</si>
  <si>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</si>
  <si>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</si>
  <si>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</si>
  <si>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</si>
  <si>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</si>
  <si>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</si>
  <si>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</si>
  <si>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</si>
  <si>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</si>
  <si>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</si>
  <si>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</si>
  <si>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</si>
  <si>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</si>
  <si>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</si>
  <si>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</si>
  <si>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</si>
  <si>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</si>
  <si>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</si>
  <si>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</si>
  <si>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</si>
  <si>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</si>
  <si>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</si>
  <si>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</si>
  <si>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</si>
  <si>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</si>
  <si>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</si>
  <si>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</si>
  <si>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</si>
  <si>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</si>
  <si>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</si>
  <si>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</si>
  <si>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</si>
  <si>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</si>
  <si>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</si>
  <si>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</si>
  <si>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</si>
  <si>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</si>
  <si>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</si>
  <si>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</si>
  <si>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</si>
  <si>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</si>
  <si>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</si>
  <si>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</si>
  <si>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</si>
  <si>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</si>
  <si>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</si>
  <si>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</si>
  <si>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</si>
  <si>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</si>
  <si>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</si>
  <si>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</si>
  <si>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</si>
  <si>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</si>
  <si>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</si>
  <si>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</si>
  <si>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</si>
  <si>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</si>
  <si>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</si>
  <si>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</si>
  <si>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</si>
  <si>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</si>
  <si>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</si>
  <si>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</si>
  <si>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</si>
  <si>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</si>
  <si>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</si>
  <si>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</si>
  <si>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</si>
  <si>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</si>
  <si>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</si>
  <si>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</si>
  <si>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</si>
  <si>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</si>
  <si>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</si>
  <si>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</si>
  <si>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</si>
  <si>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</si>
  <si>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</si>
  <si>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</si>
  <si>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</si>
  <si>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</si>
  <si>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</si>
  <si>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</si>
  <si>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</si>
  <si>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</si>
  <si>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</si>
  <si>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</si>
  <si>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</si>
  <si>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</si>
  <si>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</si>
  <si>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</si>
  <si>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</si>
  <si>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</si>
  <si>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</si>
  <si>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</si>
  <si>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</si>
  <si>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</si>
  <si>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</si>
  <si>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</si>
  <si>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</si>
  <si>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</si>
  <si>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</si>
  <si>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</si>
  <si>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</si>
  <si>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</si>
  <si>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</si>
  <si>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</si>
  <si>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</si>
  <si>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</si>
  <si>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</si>
  <si>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</si>
  <si>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</si>
  <si>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</si>
  <si>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</si>
  <si>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</si>
  <si>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</si>
  <si>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</si>
  <si>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</si>
  <si>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</si>
  <si>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</si>
  <si>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</si>
  <si>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</si>
  <si>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</si>
  <si>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</si>
  <si>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</si>
  <si>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</si>
  <si>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</si>
  <si>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</si>
  <si>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</si>
  <si>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</si>
  <si>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</si>
  <si>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</si>
  <si>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</si>
  <si>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</si>
  <si>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</si>
  <si>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</si>
  <si>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</si>
  <si>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</si>
  <si>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</si>
  <si>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</si>
  <si>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</si>
  <si>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</si>
  <si>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</si>
  <si>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</si>
  <si>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</si>
  <si>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</si>
  <si>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</si>
  <si>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</si>
  <si>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</si>
  <si>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</si>
  <si>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</si>
  <si>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</si>
  <si>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</si>
  <si>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</si>
  <si>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</si>
  <si>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</si>
  <si>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</si>
  <si>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</si>
  <si>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</si>
  <si>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</si>
  <si>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</si>
  <si>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</si>
  <si>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</si>
  <si>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</si>
  <si>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</si>
  <si>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</si>
  <si>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</si>
  <si>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</si>
  <si>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</si>
  <si>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</si>
  <si>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</si>
  <si>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</si>
  <si>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</si>
  <si>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</si>
  <si>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</si>
  <si>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</si>
  <si>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</si>
  <si>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</si>
  <si>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</si>
  <si>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</si>
  <si>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</si>
  <si>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</si>
  <si>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</si>
  <si>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</si>
  <si>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</si>
  <si>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</si>
  <si>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</si>
  <si>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</si>
  <si>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</si>
  <si>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</si>
  <si>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</si>
  <si>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</si>
  <si>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</si>
  <si>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</si>
  <si>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</si>
  <si>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</si>
  <si>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</si>
  <si>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</si>
  <si>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</si>
  <si>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</si>
  <si>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</si>
  <si>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</si>
  <si>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</si>
  <si>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</si>
  <si>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</si>
  <si>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</si>
  <si>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</si>
  <si>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</si>
  <si>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</si>
  <si>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</si>
  <si>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</si>
  <si>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</si>
  <si>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</si>
  <si>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</si>
  <si>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</si>
  <si>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</si>
  <si>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</si>
  <si>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</si>
  <si>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</si>
  <si>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</si>
  <si>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</si>
  <si>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</si>
  <si>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</si>
  <si>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</si>
  <si>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</si>
  <si>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</si>
  <si>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</si>
  <si>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</si>
  <si>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</si>
  <si>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</si>
  <si>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</si>
  <si>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</si>
  <si>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</si>
  <si>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</si>
  <si>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</si>
  <si>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</si>
  <si>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</si>
  <si>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</si>
  <si>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</si>
  <si>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</si>
  <si>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</si>
  <si>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</si>
  <si>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</si>
  <si>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</si>
  <si>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</si>
  <si>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</si>
  <si>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</si>
  <si>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</si>
  <si>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</si>
  <si>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</si>
  <si>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</si>
  <si>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</si>
  <si>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</si>
  <si>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</si>
  <si>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</si>
  <si>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</si>
  <si>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</si>
  <si>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</si>
  <si>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</si>
  <si>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</si>
  <si>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</si>
  <si>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</si>
  <si>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</si>
  <si>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</si>
  <si>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</si>
  <si>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</si>
  <si>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</si>
  <si>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</si>
  <si>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</si>
  <si>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</si>
  <si>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</si>
  <si>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</si>
  <si>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</si>
  <si>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</si>
  <si>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</si>
  <si>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</si>
  <si>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</si>
  <si>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</si>
  <si>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</si>
  <si>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</si>
  <si>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</si>
  <si>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</si>
  <si>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</si>
  <si>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</si>
  <si>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</si>
  <si>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</si>
  <si>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</si>
  <si>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</si>
  <si>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</si>
  <si>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</si>
  <si>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</si>
  <si>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</si>
  <si>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</si>
  <si>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</si>
  <si>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</si>
  <si>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</si>
  <si>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</si>
  <si>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</si>
  <si>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</si>
  <si>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</si>
  <si>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</si>
  <si>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</si>
  <si>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</si>
  <si>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</si>
  <si>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</si>
  <si>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</si>
  <si>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</si>
  <si>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</si>
  <si>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</si>
  <si>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</si>
  <si>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</si>
  <si>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</si>
  <si>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</si>
  <si>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</si>
  <si>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</si>
  <si>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</si>
  <si>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</si>
  <si>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</si>
  <si>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</si>
  <si>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</si>
  <si>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</si>
  <si>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</si>
  <si>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</si>
  <si>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</si>
  <si>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</si>
  <si>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</si>
  <si>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</si>
  <si>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</si>
  <si>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</si>
  <si>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</si>
  <si>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</si>
  <si>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</si>
  <si>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</si>
  <si>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</si>
  <si>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</si>
  <si>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</si>
  <si>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</si>
  <si>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</si>
  <si>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</si>
  <si>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</si>
  <si>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</si>
  <si>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</si>
  <si>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</si>
  <si>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</si>
  <si>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</si>
  <si>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</si>
  <si>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</si>
  <si>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</si>
  <si>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</si>
  <si>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</si>
  <si>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</si>
  <si>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</si>
  <si>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</si>
  <si>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</si>
  <si>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</si>
  <si>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</si>
  <si>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</si>
  <si>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</si>
  <si>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</si>
  <si>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</si>
  <si>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</si>
  <si>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</si>
  <si>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</si>
  <si>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</si>
  <si>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</si>
  <si>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</si>
  <si>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</si>
  <si>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</si>
  <si>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</si>
  <si>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</si>
  <si>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</si>
  <si>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</si>
  <si>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</si>
  <si>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</si>
  <si>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</si>
  <si>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</si>
  <si>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</si>
  <si>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</si>
  <si>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</si>
  <si>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</si>
  <si>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</si>
  <si>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</si>
  <si>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</si>
  <si>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</si>
  <si>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</si>
  <si>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</si>
  <si>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</si>
  <si>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</si>
  <si>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</si>
  <si>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</si>
  <si>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</si>
  <si>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</si>
  <si>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</si>
  <si>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</si>
  <si>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</si>
  <si>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</si>
  <si>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</si>
  <si>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</si>
  <si>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</si>
  <si>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</si>
  <si>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</si>
  <si>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</si>
  <si>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</si>
  <si>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</si>
  <si>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</si>
  <si>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</si>
  <si>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</si>
  <si>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</si>
  <si>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</si>
  <si>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</si>
  <si>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</si>
  <si>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</si>
  <si>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</si>
  <si>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</si>
  <si>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</si>
  <si>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</si>
  <si>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</si>
  <si>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</si>
  <si>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</si>
  <si>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</si>
  <si>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</si>
  <si>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</si>
  <si>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</si>
  <si>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</si>
  <si>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</si>
  <si>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</si>
  <si>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</si>
  <si>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</si>
  <si>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</si>
  <si>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</si>
  <si>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</si>
  <si>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</si>
  <si>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</si>
  <si>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</si>
  <si>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</si>
  <si>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</si>
  <si>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</si>
  <si>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</si>
  <si>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</si>
  <si>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</si>
  <si>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</si>
  <si>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</si>
  <si>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</si>
  <si>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</si>
  <si>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</si>
  <si>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</si>
  <si>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</si>
  <si>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</si>
  <si>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</si>
  <si>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</si>
  <si>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</si>
  <si>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</si>
  <si>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</si>
  <si>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</si>
  <si>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</si>
  <si>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</si>
  <si>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</si>
  <si>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</si>
  <si>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</si>
  <si>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</si>
  <si>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</si>
  <si>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</si>
  <si>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</si>
  <si>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</si>
  <si>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</si>
  <si>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</si>
  <si>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</si>
  <si>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</si>
  <si>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</si>
  <si>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</si>
  <si>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</si>
  <si>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</si>
  <si>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</si>
  <si>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</si>
  <si>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</si>
  <si>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</si>
  <si>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</si>
  <si>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</si>
  <si>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</si>
  <si>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</si>
  <si>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</si>
  <si>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</si>
  <si>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</si>
  <si>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</si>
  <si>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</si>
  <si>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</si>
  <si>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</si>
  <si>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</si>
  <si>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</si>
  <si>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</si>
  <si>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</si>
  <si>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</si>
  <si>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</si>
  <si>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</si>
  <si>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</si>
  <si>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</si>
  <si>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</si>
  <si>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</si>
  <si>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</si>
  <si>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</si>
  <si>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</si>
  <si>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</si>
  <si>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</si>
  <si>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</si>
  <si>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</si>
  <si>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</si>
  <si>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</si>
  <si>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</si>
  <si>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</si>
  <si>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</si>
  <si>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</si>
  <si>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</si>
  <si>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</si>
  <si>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</si>
  <si>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</si>
  <si>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</si>
  <si>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</si>
  <si>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</si>
  <si>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</si>
  <si>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</si>
  <si>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</si>
  <si>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</si>
  <si>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</si>
  <si>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</si>
  <si>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</si>
  <si>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</si>
  <si>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</si>
  <si>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</si>
  <si>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</si>
  <si>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</si>
  <si>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</si>
  <si>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</si>
  <si>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</si>
  <si>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</si>
  <si>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</si>
  <si>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</si>
  <si>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</si>
  <si>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</si>
  <si>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</si>
  <si>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</si>
  <si>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</si>
  <si>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</si>
  <si>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</si>
  <si>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</si>
  <si>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</si>
  <si>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</si>
  <si>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</si>
  <si>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</si>
  <si>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</si>
  <si>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</si>
  <si>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</si>
  <si>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</si>
  <si>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</si>
  <si>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</si>
  <si>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</si>
  <si>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</si>
  <si>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</si>
  <si>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</si>
  <si>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</si>
  <si>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</si>
  <si>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</si>
  <si>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</si>
  <si>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</si>
  <si>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</si>
  <si>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</si>
  <si>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</si>
  <si>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</si>
  <si>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</si>
  <si>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</si>
  <si>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</si>
  <si>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</si>
  <si>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</si>
  <si>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</si>
  <si>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</si>
  <si>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</si>
  <si>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</si>
  <si>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</si>
  <si>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</si>
  <si>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</si>
  <si>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</si>
  <si>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</si>
  <si>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</si>
  <si>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</si>
  <si>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</si>
  <si>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</si>
  <si>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</si>
  <si>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</si>
  <si>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</si>
  <si>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</si>
  <si>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</si>
  <si>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</si>
  <si>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</si>
  <si>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</si>
  <si>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</si>
  <si>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</si>
  <si>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</si>
  <si>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</si>
  <si>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</si>
  <si>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</si>
  <si>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</si>
  <si>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</si>
  <si>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</si>
  <si>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</si>
  <si>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</si>
  <si>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</si>
  <si>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</si>
  <si>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</si>
  <si>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</si>
  <si>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</si>
  <si>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</si>
  <si>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</si>
  <si>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</si>
  <si>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</si>
  <si>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</si>
  <si>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</si>
  <si>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</si>
  <si>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</si>
  <si>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</si>
  <si>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</si>
  <si>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</si>
  <si>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</si>
  <si>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</si>
  <si>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</si>
  <si>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</si>
  <si>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</si>
  <si>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</si>
  <si>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</si>
  <si>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</si>
  <si>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</si>
  <si>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</si>
  <si>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</si>
  <si>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</si>
  <si>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</si>
  <si>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</si>
  <si>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</si>
  <si>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</si>
  <si>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</si>
  <si>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</si>
  <si>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</si>
  <si>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</si>
  <si>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</si>
  <si>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</si>
  <si>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</si>
  <si>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</si>
  <si>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</si>
  <si>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</si>
  <si>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</si>
  <si>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</si>
  <si>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</si>
  <si>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</si>
  <si>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</si>
  <si>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</si>
  <si>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</si>
  <si>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</si>
  <si>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</si>
  <si>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</si>
  <si>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</si>
  <si>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</si>
  <si>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</si>
  <si>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</si>
  <si>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</si>
  <si>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</si>
  <si>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</si>
  <si>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</si>
  <si>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</si>
  <si>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</si>
  <si>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</si>
  <si>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</si>
  <si>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</si>
  <si>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</si>
  <si>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</si>
  <si>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</si>
  <si>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</si>
  <si>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</si>
  <si>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</si>
  <si>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</si>
  <si>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</si>
  <si>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</si>
  <si>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</si>
  <si>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</si>
  <si>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</si>
  <si>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</si>
  <si>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</si>
  <si>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</si>
  <si>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</si>
  <si>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</si>
  <si>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</si>
  <si>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</si>
  <si>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</si>
  <si>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</si>
  <si>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</si>
  <si>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</si>
  <si>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</si>
  <si>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</si>
  <si>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</si>
  <si>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</si>
  <si>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</si>
  <si>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</si>
  <si>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</si>
  <si>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</si>
  <si>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</si>
  <si>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</si>
  <si>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</si>
  <si>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</si>
  <si>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</si>
  <si>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</si>
  <si>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</si>
  <si>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</si>
  <si>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</si>
  <si>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</si>
  <si>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</si>
  <si>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</si>
  <si>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</si>
  <si>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</si>
  <si>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</si>
  <si>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</si>
  <si>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</si>
  <si>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</si>
  <si>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</si>
  <si>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</si>
  <si>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</si>
  <si>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</si>
  <si>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</si>
  <si>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</si>
  <si>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</si>
  <si>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</si>
  <si>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</si>
  <si>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</si>
  <si>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</si>
  <si>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</si>
  <si>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</si>
  <si>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</si>
  <si>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</si>
  <si>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</si>
  <si>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</si>
  <si>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</si>
  <si>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</si>
  <si>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</si>
  <si>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</si>
  <si>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</si>
  <si>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</si>
  <si>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</si>
  <si>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</si>
  <si>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</si>
  <si>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</si>
  <si>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</si>
  <si>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</si>
  <si>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</si>
  <si>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</si>
  <si>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</si>
  <si>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</si>
  <si>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</si>
  <si>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</si>
  <si>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</si>
  <si>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</si>
  <si>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</si>
  <si>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</si>
  <si>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</si>
  <si>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</si>
  <si>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</si>
  <si>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</si>
  <si>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</si>
  <si>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</si>
  <si>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</si>
  <si>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</si>
  <si>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</si>
  <si>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</si>
  <si>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</si>
  <si>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</si>
  <si>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</si>
  <si>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</si>
  <si>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</si>
  <si>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</si>
  <si>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</si>
  <si>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</si>
  <si>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</si>
  <si>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</si>
  <si>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</si>
  <si>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</si>
  <si>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</si>
  <si>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</si>
  <si>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</si>
  <si>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</si>
  <si>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</si>
  <si>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</si>
  <si>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</si>
  <si>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</si>
  <si>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</si>
  <si>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</si>
  <si>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</si>
  <si>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</si>
  <si>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</si>
  <si>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</si>
  <si>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</si>
  <si>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</si>
  <si>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</si>
  <si>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</si>
  <si>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</si>
  <si>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</si>
  <si>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</si>
  <si>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</si>
  <si>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</si>
  <si>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</si>
  <si>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</si>
  <si>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</si>
  <si>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</si>
  <si>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</si>
  <si>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</si>
  <si>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</si>
  <si>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</si>
  <si>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</si>
  <si>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</si>
  <si>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</si>
  <si>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</si>
  <si>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</si>
  <si>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</si>
  <si>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</si>
  <si>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</si>
  <si>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</si>
  <si>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</si>
  <si>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</si>
  <si>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</si>
  <si>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</si>
  <si>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</si>
  <si>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</si>
  <si>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</si>
  <si>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</si>
  <si>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</si>
  <si>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</si>
  <si>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</si>
  <si>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</si>
  <si>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</si>
  <si>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</si>
  <si>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</si>
  <si>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</si>
  <si>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</si>
  <si>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</si>
  <si>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</si>
  <si>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</si>
  <si>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</si>
  <si>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</si>
  <si>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</si>
  <si>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</si>
  <si>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</si>
  <si>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</si>
  <si>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</si>
  <si>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</si>
  <si>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</si>
  <si>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</si>
  <si>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</si>
  <si>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</si>
  <si>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</si>
  <si>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</si>
  <si>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</si>
  <si>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</si>
  <si>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</si>
  <si>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</si>
  <si>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</si>
  <si>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</si>
  <si>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</si>
  <si>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</si>
  <si>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</si>
  <si>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</si>
  <si>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</si>
  <si>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</si>
  <si>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</si>
  <si>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</si>
  <si>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</si>
  <si>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</si>
  <si>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</si>
  <si>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</si>
  <si>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</si>
  <si>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</si>
  <si>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</si>
  <si>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</si>
  <si>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</si>
  <si>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</si>
  <si>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</si>
  <si>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</si>
  <si>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</si>
  <si>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</si>
  <si>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</si>
  <si>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</si>
  <si>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</si>
  <si>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</si>
  <si>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</si>
  <si>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</si>
  <si>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</si>
  <si>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</si>
  <si>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</si>
  <si>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</si>
  <si>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</si>
  <si>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</si>
  <si>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</si>
  <si>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</si>
  <si>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</si>
  <si>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</si>
  <si>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</si>
  <si>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</si>
  <si>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</si>
  <si>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</si>
  <si>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</si>
  <si>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</si>
  <si>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</si>
  <si>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</si>
  <si>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</si>
  <si>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</si>
  <si>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</si>
  <si>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</si>
  <si>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</si>
  <si>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</si>
  <si>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</si>
  <si>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</si>
  <si>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</si>
  <si>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</si>
  <si>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</si>
  <si>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</si>
  <si>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</si>
  <si>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</si>
  <si>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</si>
  <si>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</si>
  <si>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</si>
  <si>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</si>
  <si>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</si>
  <si>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</si>
  <si>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</si>
  <si>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</si>
  <si>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</si>
  <si>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</si>
  <si>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</si>
  <si>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</si>
  <si>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</si>
  <si>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</si>
  <si>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</si>
  <si>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</si>
  <si>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</si>
  <si>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</si>
  <si>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</si>
  <si>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</si>
  <si>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</si>
  <si>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</si>
  <si>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</si>
  <si>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</si>
  <si>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</si>
  <si>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</si>
  <si>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</si>
  <si>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</si>
  <si>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</si>
  <si>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</si>
  <si>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</si>
  <si>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</si>
  <si>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</si>
  <si>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</si>
  <si>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</si>
  <si>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</si>
  <si>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</si>
  <si>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</si>
  <si>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</si>
  <si>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</si>
  <si>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</si>
  <si>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</si>
  <si>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</si>
  <si>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</si>
  <si>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</si>
  <si>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</si>
  <si>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</si>
  <si>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</si>
  <si>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</si>
  <si>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</si>
  <si>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</si>
  <si>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</si>
  <si>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</si>
  <si>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</si>
  <si>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</si>
  <si>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</si>
  <si>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</si>
  <si>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</si>
  <si>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</si>
  <si>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</si>
  <si>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</si>
  <si>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</si>
  <si>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</si>
  <si>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</si>
  <si>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</si>
  <si>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</si>
  <si>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</si>
  <si>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</si>
  <si>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</si>
  <si>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</si>
  <si>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</si>
  <si>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</si>
  <si>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</si>
  <si>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</si>
  <si>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</si>
  <si>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</si>
  <si>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</si>
  <si>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</si>
  <si>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</si>
  <si>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</si>
  <si>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</si>
  <si>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</si>
  <si>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</si>
  <si>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</si>
  <si>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</si>
  <si>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</si>
  <si>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</si>
  <si>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</si>
  <si>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</si>
  <si>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</si>
  <si>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</si>
  <si>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</si>
  <si>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</si>
  <si>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</si>
  <si>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</si>
  <si>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</si>
  <si>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</si>
  <si>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</si>
  <si>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</si>
  <si>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</si>
  <si>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</si>
  <si>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</si>
  <si>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</si>
  <si>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</si>
  <si>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</si>
  <si>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</si>
  <si>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</si>
  <si>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</si>
  <si>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</si>
  <si>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</si>
  <si>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</si>
  <si>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</si>
  <si>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</si>
  <si>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</si>
  <si>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</si>
  <si>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</si>
  <si>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</si>
  <si>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</si>
  <si>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</si>
  <si>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</si>
  <si>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</si>
  <si>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</si>
  <si>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</si>
  <si>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</si>
  <si>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</si>
  <si>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</si>
  <si>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</si>
  <si>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</si>
  <si>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</si>
  <si>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</si>
  <si>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</si>
  <si>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</si>
  <si>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</si>
  <si>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</si>
  <si>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</si>
  <si>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</si>
  <si>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</si>
  <si>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</si>
  <si>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</si>
  <si>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</si>
  <si>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</si>
  <si>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</si>
  <si>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</si>
  <si>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</si>
  <si>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</si>
  <si>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</si>
  <si>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</si>
  <si>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</si>
  <si>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</si>
  <si>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</si>
  <si>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</si>
  <si>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</si>
  <si>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</si>
  <si>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</si>
  <si>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</si>
  <si>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</si>
  <si>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</si>
  <si>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</si>
  <si>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</si>
  <si>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</si>
  <si>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</si>
  <si>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</si>
  <si>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</si>
  <si>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</si>
  <si>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</si>
  <si>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</si>
  <si>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</si>
  <si>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</si>
  <si>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</si>
  <si>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</si>
  <si>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</si>
  <si>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</si>
  <si>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</si>
  <si>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</si>
  <si>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</si>
  <si>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</si>
  <si>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</si>
  <si>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</si>
  <si>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</si>
  <si>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</si>
  <si>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</si>
  <si>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</si>
  <si>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</si>
  <si>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</si>
  <si>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</si>
  <si>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</si>
  <si>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</si>
  <si>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</si>
  <si>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</si>
  <si>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</si>
  <si>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</si>
  <si>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</si>
  <si>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</si>
  <si>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</si>
  <si>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</si>
  <si>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</si>
  <si>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</si>
  <si>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</si>
  <si>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</si>
  <si>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</si>
  <si>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</si>
  <si>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</si>
  <si>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</si>
  <si>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</si>
  <si>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</si>
  <si>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</si>
  <si>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</si>
  <si>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</si>
  <si>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</si>
  <si>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</si>
  <si>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</si>
  <si>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</si>
  <si>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</si>
  <si>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</si>
  <si>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</si>
  <si>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</si>
  <si>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</si>
  <si>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</si>
  <si>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</si>
  <si>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</si>
  <si>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</si>
  <si>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</si>
  <si>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</si>
  <si>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</si>
  <si>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</si>
  <si>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</si>
  <si>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</si>
  <si>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</si>
  <si>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</si>
  <si>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</si>
  <si>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</si>
  <si>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</si>
  <si>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</si>
  <si>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</si>
  <si>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</si>
  <si>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</si>
  <si>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</si>
  <si>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</si>
  <si>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</si>
  <si>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</si>
  <si>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</si>
  <si>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</si>
  <si>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</si>
  <si>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</si>
  <si>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</si>
  <si>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</si>
  <si>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</si>
  <si>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</si>
  <si>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</si>
  <si>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</si>
  <si>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</si>
  <si>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</si>
  <si>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</si>
  <si>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</si>
  <si>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</si>
  <si>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</si>
  <si>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</si>
  <si>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</si>
  <si>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</si>
  <si>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</si>
  <si>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</si>
  <si>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</si>
  <si>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</si>
  <si>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</si>
  <si>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</si>
  <si>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</si>
  <si>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</si>
  <si>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</si>
  <si>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</si>
  <si>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</si>
  <si>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</si>
  <si>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</si>
  <si>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</si>
  <si>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</si>
  <si>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</si>
  <si>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</si>
  <si>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</si>
  <si>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</si>
  <si>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</si>
  <si>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</si>
  <si>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</si>
  <si>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</si>
  <si>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</si>
  <si>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</si>
  <si>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</si>
  <si>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</si>
  <si>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</si>
  <si>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</si>
  <si>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</si>
  <si>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</si>
  <si>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</si>
  <si>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</si>
  <si>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</si>
  <si>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</si>
  <si>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</si>
  <si>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</si>
  <si>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</si>
  <si>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</si>
  <si>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</si>
  <si>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</si>
  <si>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</si>
  <si>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</si>
  <si>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</si>
  <si>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</si>
  <si>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</si>
  <si>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</si>
  <si>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</si>
  <si>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</si>
  <si>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</si>
  <si>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</si>
  <si>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</si>
  <si>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</si>
  <si>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</si>
  <si>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</si>
  <si>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</si>
  <si>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</si>
  <si>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</si>
  <si>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</si>
  <si>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</si>
  <si>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</si>
  <si>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</si>
  <si>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</si>
  <si>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</si>
  <si>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</si>
  <si>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</si>
  <si>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</si>
  <si>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</si>
  <si>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</si>
  <si>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</si>
  <si>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</si>
  <si>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</si>
  <si>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</si>
  <si>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</si>
  <si>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</si>
  <si>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</si>
  <si>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</si>
  <si>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</si>
  <si>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</si>
  <si>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</si>
  <si>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</si>
  <si>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</si>
  <si>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</si>
  <si>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</si>
  <si>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</si>
  <si>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</si>
  <si>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</si>
  <si>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</si>
  <si>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</si>
  <si>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</si>
  <si>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</si>
  <si>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</si>
  <si>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</si>
  <si>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</si>
  <si>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</si>
  <si>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</si>
  <si>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</si>
  <si>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</si>
  <si>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</si>
  <si>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</si>
  <si>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</si>
  <si>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</si>
  <si>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</si>
  <si>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</si>
  <si>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</si>
  <si>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</si>
  <si>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</si>
  <si>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</si>
  <si>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</si>
  <si>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</si>
  <si>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</si>
  <si>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</si>
  <si>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</si>
  <si>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</si>
  <si>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</si>
  <si>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</si>
  <si>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</si>
  <si>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</si>
  <si>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</si>
  <si>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</si>
  <si>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</si>
  <si>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</si>
  <si>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</si>
  <si>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</si>
  <si>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</si>
  <si>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</si>
  <si>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</si>
  <si>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</si>
  <si>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</si>
  <si>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</si>
  <si>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</si>
  <si>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</si>
  <si>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</si>
  <si>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</si>
  <si>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</si>
  <si>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</si>
  <si>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</si>
  <si>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</si>
  <si>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</si>
  <si>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</si>
  <si>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</si>
  <si>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</si>
  <si>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</si>
  <si>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</si>
  <si>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</si>
  <si>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</si>
  <si>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</si>
  <si>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</si>
  <si>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</si>
  <si>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</si>
  <si>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</si>
  <si>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</si>
  <si>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</si>
  <si>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</si>
  <si>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</si>
  <si>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</si>
  <si>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</si>
  <si>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</si>
  <si>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</si>
  <si>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</si>
  <si>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</si>
  <si>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</si>
  <si>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</si>
  <si>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</si>
  <si>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</si>
  <si>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</si>
  <si>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</si>
  <si>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</si>
  <si>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</si>
  <si>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</si>
  <si>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</si>
  <si>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</si>
  <si>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</si>
  <si>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</si>
  <si>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</si>
  <si>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</si>
  <si>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</si>
  <si>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</si>
  <si>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</si>
  <si>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</si>
  <si>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</si>
  <si>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</si>
  <si>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</si>
  <si>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</si>
  <si>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</si>
  <si>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</si>
  <si>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</si>
  <si>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</si>
  <si>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</si>
  <si>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</si>
  <si>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</si>
  <si>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</si>
  <si>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</si>
  <si>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</si>
  <si>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</si>
  <si>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</si>
  <si>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</si>
  <si>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</si>
  <si>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</si>
  <si>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</si>
  <si>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</si>
  <si>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</si>
  <si>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</si>
  <si>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</si>
  <si>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</si>
  <si>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</si>
  <si>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</si>
  <si>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</si>
  <si>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</si>
  <si>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</si>
  <si>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</si>
  <si>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</si>
  <si>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</si>
  <si>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</si>
  <si>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</si>
  <si>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</si>
  <si>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</si>
  <si>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</si>
  <si>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</si>
  <si>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</si>
  <si>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</si>
  <si>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</si>
  <si>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</si>
  <si>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</si>
  <si>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</si>
  <si>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</si>
  <si>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</si>
  <si>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</si>
  <si>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</si>
  <si>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</si>
  <si>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</si>
  <si>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</si>
  <si>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</si>
  <si>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</si>
  <si>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</si>
  <si>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</si>
  <si>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</si>
  <si>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</si>
  <si>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</si>
  <si>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</si>
  <si>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</si>
  <si>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</si>
  <si>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</si>
  <si>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</si>
  <si>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</si>
  <si>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</si>
  <si>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</si>
  <si>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</si>
  <si>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</si>
  <si>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</si>
  <si>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</si>
  <si>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</si>
  <si>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</si>
  <si>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</si>
  <si>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</si>
  <si>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</si>
  <si>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</si>
  <si>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</si>
  <si>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</si>
  <si>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</si>
  <si>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</si>
  <si>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</si>
  <si>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</si>
  <si>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</si>
  <si>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</si>
  <si>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</si>
  <si>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</si>
  <si>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</si>
  <si>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</si>
  <si>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</si>
  <si>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</si>
  <si>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</si>
  <si>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</si>
  <si>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</si>
  <si>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</si>
  <si>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</si>
  <si>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</si>
  <si>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</si>
  <si>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</si>
  <si>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</si>
  <si>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</si>
  <si>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</si>
  <si>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</si>
  <si>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</si>
  <si>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</si>
  <si>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</si>
  <si>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</si>
  <si>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</si>
  <si>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</si>
  <si>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</si>
  <si>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</si>
  <si>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</si>
  <si>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</si>
  <si>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</si>
  <si>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</si>
  <si>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</si>
  <si>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</si>
  <si>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</si>
  <si>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</si>
  <si>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</si>
  <si>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</si>
  <si>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</si>
  <si>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</si>
  <si>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</si>
  <si>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</si>
  <si>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</si>
  <si>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</si>
  <si>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</si>
  <si>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</si>
  <si>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</si>
  <si>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</si>
  <si>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</si>
  <si>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</si>
  <si>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</si>
  <si>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</si>
  <si>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</si>
  <si>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</si>
  <si>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</si>
  <si>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</si>
  <si>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</si>
  <si>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</si>
  <si>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</si>
  <si>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</si>
  <si>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</si>
  <si>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</si>
  <si>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</si>
  <si>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</si>
  <si>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</si>
  <si>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</si>
  <si>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</si>
  <si>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</si>
  <si>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</si>
  <si>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</si>
  <si>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</si>
  <si>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</si>
  <si>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</si>
  <si>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</si>
  <si>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</si>
  <si>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</si>
  <si>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</si>
  <si>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</si>
  <si>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</si>
  <si>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</si>
  <si>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</si>
  <si>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</si>
  <si>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</si>
  <si>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</si>
  <si>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</si>
  <si>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</si>
  <si>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</si>
  <si>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</si>
  <si>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</si>
  <si>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</si>
  <si>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</si>
  <si>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</si>
  <si>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</si>
  <si>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</si>
  <si>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</si>
  <si>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</si>
  <si>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</si>
  <si>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</si>
  <si>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</si>
  <si>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</si>
  <si>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</si>
  <si>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</si>
  <si>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</si>
  <si>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</si>
  <si>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</si>
  <si>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</si>
  <si>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</si>
  <si>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</si>
  <si>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</si>
  <si>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</si>
  <si>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</si>
  <si>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</si>
  <si>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</si>
  <si>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</si>
  <si>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</si>
  <si>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</si>
  <si>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</si>
  <si>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</si>
  <si>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</si>
  <si>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</si>
  <si>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</si>
  <si>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</si>
  <si>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</si>
  <si>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</si>
  <si>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</si>
  <si>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</si>
  <si>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</si>
  <si>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</si>
  <si>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</si>
  <si>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</si>
  <si>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</si>
  <si>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</si>
  <si>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</si>
  <si>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</si>
  <si>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</si>
  <si>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</si>
  <si>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</si>
  <si>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</si>
  <si>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</si>
  <si>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</si>
  <si>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</si>
  <si>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</si>
  <si>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</si>
  <si>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</si>
  <si>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</si>
  <si>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</si>
  <si>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</si>
  <si>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</si>
  <si>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</si>
  <si>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</si>
  <si>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</si>
  <si>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</si>
  <si>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</si>
  <si>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</si>
  <si>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</si>
  <si>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</si>
  <si>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</si>
  <si>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</si>
  <si>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</si>
  <si>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</si>
  <si>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</si>
  <si>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</si>
  <si>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</si>
  <si>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</si>
  <si>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</si>
  <si>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</si>
  <si>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</si>
  <si>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</si>
  <si>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</si>
  <si>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</si>
  <si>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</si>
  <si>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</si>
  <si>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</si>
  <si>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</si>
  <si>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</si>
  <si>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</si>
  <si>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</si>
  <si>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</si>
  <si>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</si>
  <si>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</si>
  <si>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</si>
  <si>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</si>
  <si>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</si>
  <si>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</si>
  <si>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</si>
  <si>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</si>
  <si>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</si>
  <si>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</si>
  <si>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</si>
  <si>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</si>
  <si>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</si>
  <si>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</si>
  <si>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</si>
  <si>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</si>
  <si>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</si>
  <si>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</si>
  <si>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</si>
  <si>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</si>
  <si>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</si>
  <si>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</si>
  <si>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</si>
  <si>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</si>
  <si>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</si>
  <si>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</si>
  <si>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</si>
  <si>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</si>
  <si>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</si>
  <si>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</si>
  <si>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</si>
  <si>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</si>
  <si>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</si>
  <si>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</si>
  <si>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</si>
  <si>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</si>
  <si>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</si>
  <si>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</si>
  <si>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</si>
  <si>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</si>
  <si>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</si>
  <si>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</si>
  <si>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</si>
  <si>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</si>
  <si>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</si>
  <si>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</si>
  <si>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</si>
  <si>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</si>
  <si>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</si>
  <si>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</si>
  <si>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</si>
  <si>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</si>
  <si>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</si>
  <si>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</si>
  <si>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</si>
  <si>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</si>
  <si>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</si>
  <si>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</si>
  <si>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</si>
  <si>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</si>
  <si>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</si>
  <si>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</si>
  <si>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</si>
  <si>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</si>
  <si>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</si>
  <si>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</si>
  <si>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</si>
  <si>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</si>
  <si>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</si>
  <si>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</si>
  <si>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</si>
  <si>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</si>
  <si>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</si>
  <si>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</si>
  <si>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</si>
  <si>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</si>
  <si>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</si>
  <si>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</si>
  <si>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</si>
  <si>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</si>
  <si>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</si>
  <si>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</si>
  <si>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</si>
  <si>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</si>
  <si>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</si>
  <si>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</si>
  <si>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</si>
  <si>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</si>
  <si>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</si>
  <si>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</si>
  <si>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</si>
  <si>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</si>
  <si>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</si>
  <si>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</si>
  <si>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</si>
  <si>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</si>
  <si>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</si>
  <si>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</si>
  <si>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</si>
  <si>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</si>
  <si>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</si>
  <si>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</si>
  <si>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</si>
  <si>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</si>
  <si>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</si>
  <si>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</si>
  <si>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</si>
  <si>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</si>
  <si>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</si>
  <si>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</si>
  <si>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</si>
  <si>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</si>
  <si>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</si>
  <si>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</si>
  <si>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</si>
  <si>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</si>
  <si>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</si>
  <si>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</si>
  <si>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</si>
  <si>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</si>
  <si>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</si>
  <si>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</si>
  <si>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</si>
  <si>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</si>
  <si>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</si>
  <si>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</si>
  <si>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</si>
  <si>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</si>
  <si>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</si>
  <si>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</si>
  <si>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</si>
  <si>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</si>
  <si>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</si>
  <si>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</si>
  <si>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</si>
  <si>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</si>
  <si>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</si>
  <si>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</si>
  <si>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</si>
  <si>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</si>
  <si>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</si>
  <si>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</si>
  <si>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</si>
  <si>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</si>
  <si>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</si>
  <si>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</si>
  <si>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</si>
  <si>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</si>
  <si>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</si>
  <si>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</si>
  <si>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</si>
  <si>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</si>
  <si>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</si>
  <si>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</si>
  <si>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</si>
  <si>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</si>
  <si>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</si>
  <si>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</si>
  <si>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</si>
  <si>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</si>
  <si>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</si>
  <si>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</si>
  <si>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</si>
  <si>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</si>
  <si>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</si>
  <si>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</si>
  <si>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</si>
  <si>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</si>
  <si>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</si>
  <si>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</si>
  <si>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</si>
  <si>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</si>
  <si>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</si>
  <si>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</si>
  <si>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</si>
  <si>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</si>
  <si>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</si>
  <si>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</si>
  <si>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</si>
  <si>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</si>
  <si>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</si>
  <si>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</si>
  <si>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</si>
  <si>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</si>
  <si>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</si>
  <si>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</si>
  <si>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</si>
  <si>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</si>
  <si>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</si>
  <si>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</si>
  <si>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</si>
  <si>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</si>
  <si>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</si>
  <si>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</si>
  <si>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</si>
  <si>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</si>
  <si>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</si>
  <si>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</si>
  <si>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</si>
  <si>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</si>
  <si>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</si>
  <si>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</si>
  <si>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</si>
  <si>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</si>
  <si>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</si>
  <si>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</si>
  <si>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</si>
  <si>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</si>
  <si>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</si>
  <si>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</si>
  <si>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</si>
  <si>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</si>
  <si>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</si>
  <si>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</si>
  <si>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</si>
  <si>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</si>
  <si>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</si>
  <si>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</si>
  <si>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</si>
  <si>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</si>
  <si>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</si>
  <si>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</si>
  <si>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</si>
  <si>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</si>
  <si>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</si>
  <si>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</si>
  <si>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</si>
  <si>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</si>
  <si>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</si>
  <si>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</si>
  <si>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</si>
  <si>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</si>
  <si>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</si>
  <si>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</si>
  <si>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</si>
  <si>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</si>
  <si>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</si>
  <si>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</si>
  <si>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</si>
  <si>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</si>
  <si>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</si>
  <si>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</si>
  <si>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</si>
  <si>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</si>
  <si>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</si>
  <si>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</si>
  <si>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</si>
  <si>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</si>
  <si>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</si>
  <si>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</si>
  <si>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</si>
  <si>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</si>
  <si>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</si>
  <si>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</si>
  <si>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</si>
  <si>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</si>
  <si>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</si>
  <si>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</si>
  <si>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</si>
  <si>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</si>
  <si>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</si>
  <si>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</si>
  <si>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</si>
  <si>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</si>
  <si>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</si>
  <si>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</si>
  <si>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</si>
  <si>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</si>
  <si>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</si>
  <si>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</si>
  <si>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</si>
  <si>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</si>
  <si>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</si>
  <si>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</si>
  <si>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</si>
  <si>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</si>
  <si>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</si>
  <si>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</si>
  <si>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</si>
  <si>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</si>
  <si>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</si>
  <si>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</si>
  <si>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</si>
  <si>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</si>
  <si>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</si>
  <si>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</si>
  <si>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</si>
  <si>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</si>
  <si>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</si>
  <si>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</si>
  <si>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</si>
  <si>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</si>
  <si>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</si>
  <si>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</si>
  <si>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</si>
  <si>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</si>
  <si>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</si>
  <si>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</si>
  <si>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</si>
  <si>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</si>
  <si>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</si>
  <si>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</si>
  <si>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</si>
  <si>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</si>
  <si>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</si>
  <si>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</si>
  <si>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</si>
  <si>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</si>
  <si>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</si>
  <si>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</si>
  <si>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</si>
  <si>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</si>
  <si>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</si>
  <si>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</si>
  <si>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</si>
  <si>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</si>
  <si>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</si>
  <si>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</si>
  <si>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</si>
  <si>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</si>
  <si>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</si>
  <si>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</si>
  <si>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</si>
  <si>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</si>
  <si>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</si>
  <si>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</si>
  <si>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</si>
  <si>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</si>
  <si>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</si>
  <si>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</si>
  <si>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</si>
  <si>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</si>
  <si>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</si>
  <si>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</si>
  <si>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</si>
  <si>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</si>
  <si>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</si>
  <si>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</si>
  <si>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</si>
  <si>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</si>
  <si>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</si>
  <si>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</si>
  <si>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</si>
  <si>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</si>
  <si>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</si>
  <si>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</si>
  <si>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</si>
  <si>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</si>
  <si>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</si>
  <si>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</si>
  <si>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</si>
  <si>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</si>
  <si>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</si>
  <si>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</si>
  <si>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</si>
  <si>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</si>
  <si>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</si>
  <si>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</si>
  <si>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</si>
  <si>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</si>
  <si>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</si>
  <si>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</si>
  <si>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</si>
  <si>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</si>
  <si>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</si>
  <si>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</si>
  <si>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</si>
  <si>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</si>
  <si>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</si>
  <si>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</si>
  <si>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</si>
  <si>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</si>
  <si>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</si>
  <si>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</si>
  <si>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</si>
  <si>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</si>
  <si>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</si>
  <si>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</si>
  <si>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</si>
  <si>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</si>
  <si>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</si>
  <si>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</si>
  <si>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</si>
  <si>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</si>
  <si>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</si>
  <si>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</si>
  <si>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</si>
  <si>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</si>
  <si>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</si>
  <si>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</si>
  <si>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</si>
  <si>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</si>
  <si>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</si>
  <si>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</si>
  <si>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</si>
  <si>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</si>
  <si>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</si>
  <si>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</si>
  <si>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</si>
  <si>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</si>
  <si>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</si>
  <si>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</si>
  <si>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</si>
  <si>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</si>
  <si>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</si>
  <si>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</si>
  <si>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</si>
  <si>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</si>
  <si>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</si>
  <si>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</si>
  <si>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</si>
  <si>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</si>
  <si>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</si>
  <si>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</si>
  <si>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</si>
  <si>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</si>
  <si>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</si>
  <si>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</si>
  <si>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</si>
  <si>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</si>
  <si>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</si>
  <si>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</si>
  <si>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</si>
  <si>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</si>
  <si>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</si>
  <si>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</si>
  <si>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</si>
  <si>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</si>
  <si>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</si>
  <si>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</si>
  <si>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</si>
  <si>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</si>
  <si>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</si>
  <si>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</si>
  <si>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</si>
  <si>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</si>
  <si>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</si>
  <si>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</si>
  <si>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</si>
  <si>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</si>
  <si>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</si>
  <si>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</si>
  <si>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</si>
  <si>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</si>
  <si>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</si>
  <si>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</si>
  <si>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</si>
  <si>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</si>
  <si>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</si>
  <si>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</si>
  <si>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</si>
  <si>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</si>
  <si>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</si>
  <si>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</si>
  <si>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</si>
  <si>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</si>
  <si>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</si>
  <si>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</si>
  <si>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</si>
  <si>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</si>
  <si>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</si>
  <si>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</si>
  <si>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</si>
  <si>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</si>
  <si>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</si>
  <si>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</si>
  <si>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</si>
  <si>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</si>
  <si>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</si>
  <si>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</si>
  <si>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</si>
  <si>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</si>
  <si>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</si>
  <si>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</si>
  <si>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</si>
  <si>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</si>
  <si>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</si>
  <si>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</si>
  <si>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</si>
  <si>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</si>
  <si>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</si>
  <si>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</si>
  <si>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</si>
  <si>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</si>
  <si>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</si>
  <si>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</si>
  <si>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</si>
  <si>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</si>
  <si>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</si>
  <si>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</si>
  <si>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</si>
  <si>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</si>
  <si>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</si>
  <si>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</si>
  <si>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</si>
  <si>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</si>
  <si>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</si>
  <si>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</si>
  <si>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</si>
  <si>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</si>
  <si>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</si>
  <si>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</si>
  <si>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</si>
  <si>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</si>
  <si>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</si>
  <si>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</si>
  <si>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</si>
  <si>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</si>
  <si>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</si>
  <si>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</si>
  <si>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</si>
  <si>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</si>
  <si>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</si>
  <si>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</si>
  <si>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</si>
  <si>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</si>
  <si>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</si>
  <si>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</si>
  <si>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</si>
  <si>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</si>
  <si>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</si>
  <si>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</si>
  <si>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</si>
  <si>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</si>
  <si>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</si>
  <si>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</si>
  <si>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</si>
  <si>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</si>
  <si>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</si>
  <si>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</si>
  <si>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</si>
  <si>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</si>
  <si>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</si>
  <si>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</si>
  <si>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</si>
  <si>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</si>
  <si>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</si>
  <si>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</si>
  <si>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</si>
  <si>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</si>
  <si>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</si>
  <si>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</si>
  <si>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</si>
  <si>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</si>
  <si>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</si>
  <si>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</si>
  <si>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</si>
  <si>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</si>
  <si>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</si>
  <si>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</si>
  <si>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</si>
  <si>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</si>
  <si>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</si>
  <si>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</si>
  <si>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</si>
  <si>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</si>
  <si>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</si>
  <si>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</si>
  <si>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</si>
  <si>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</si>
  <si>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</si>
  <si>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</si>
  <si>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</si>
  <si>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</si>
  <si>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</si>
  <si>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</si>
  <si>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</si>
  <si>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</si>
  <si>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</si>
  <si>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</si>
  <si>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</si>
  <si>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</si>
  <si>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</si>
  <si>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</si>
  <si>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</si>
  <si>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</si>
  <si>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</si>
  <si>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</si>
  <si>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</si>
  <si>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</si>
  <si>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</si>
  <si>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</si>
  <si>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</si>
  <si>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</si>
  <si>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</si>
  <si>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</si>
  <si>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</si>
  <si>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</si>
  <si>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</si>
  <si>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</si>
  <si>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</si>
  <si>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</si>
  <si>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</si>
  <si>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</si>
  <si>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</si>
  <si>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</si>
  <si>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</si>
  <si>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</si>
  <si>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</si>
  <si>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</si>
  <si>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</si>
  <si>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</si>
  <si>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</si>
  <si>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</si>
  <si>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</si>
  <si>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</si>
  <si>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</si>
  <si>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</si>
  <si>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</si>
  <si>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</si>
  <si>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</si>
  <si>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</si>
  <si>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</si>
  <si>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</si>
  <si>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</si>
  <si>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</si>
  <si>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</si>
  <si>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</si>
  <si>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</si>
  <si>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</si>
  <si>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</si>
  <si>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</si>
  <si>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</si>
  <si>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</si>
  <si>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</si>
  <si>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</si>
  <si>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</si>
  <si>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</si>
  <si>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</si>
  <si>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</si>
  <si>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</si>
  <si>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</si>
  <si>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</si>
  <si>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</si>
  <si>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</si>
  <si>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</si>
  <si>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</si>
  <si>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</si>
  <si>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</si>
  <si>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</si>
  <si>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</si>
  <si>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</si>
  <si>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</si>
  <si>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</si>
  <si>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</si>
  <si>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</si>
  <si>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</si>
  <si>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</si>
  <si>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</si>
  <si>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</si>
  <si>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</si>
  <si>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</si>
  <si>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</si>
  <si>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</si>
  <si>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</si>
  <si>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</si>
  <si>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</si>
  <si>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</si>
  <si>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</si>
  <si>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</si>
  <si>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</si>
  <si>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</si>
  <si>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</si>
  <si>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</si>
  <si>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</si>
  <si>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</si>
  <si>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</si>
  <si>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</si>
  <si>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</si>
  <si>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</si>
  <si>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</si>
  <si>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</si>
  <si>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</si>
  <si>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</si>
  <si>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</si>
  <si>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</si>
  <si>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</si>
  <si>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</si>
  <si>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</si>
  <si>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</si>
  <si>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</si>
  <si>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</si>
  <si>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</si>
  <si>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</si>
  <si>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</si>
  <si>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</si>
  <si>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</si>
  <si>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</si>
  <si>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</si>
  <si>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</si>
  <si>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</si>
  <si>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</si>
  <si>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</si>
  <si>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</si>
  <si>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</si>
  <si>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</si>
  <si>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</si>
  <si>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</si>
  <si>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</si>
  <si>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</si>
  <si>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</si>
  <si>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</si>
  <si>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</si>
  <si>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</si>
  <si>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</si>
  <si>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</si>
  <si>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</si>
  <si>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</si>
  <si>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</si>
  <si>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</si>
  <si>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</si>
  <si>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</si>
  <si>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</si>
  <si>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</si>
  <si>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</si>
  <si>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</si>
  <si>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</si>
  <si>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</si>
  <si>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</si>
  <si>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</si>
  <si>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</si>
  <si>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</si>
  <si>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</si>
  <si>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</si>
  <si>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</si>
  <si>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</si>
  <si>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</si>
  <si>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</si>
  <si>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</si>
  <si>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</si>
  <si>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</si>
  <si>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</si>
  <si>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</si>
  <si>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</si>
  <si>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</si>
  <si>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</si>
  <si>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</si>
  <si>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</si>
  <si>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</si>
  <si>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</si>
  <si>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</si>
  <si>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</si>
  <si>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</si>
  <si>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</si>
  <si>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</si>
  <si>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</si>
  <si>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</si>
  <si>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</si>
  <si>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</si>
  <si>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</si>
  <si>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</si>
  <si>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</si>
  <si>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</si>
  <si>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</si>
  <si>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</si>
  <si>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</si>
  <si>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</si>
  <si>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</si>
  <si>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</si>
  <si>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</si>
  <si>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</si>
  <si>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</si>
  <si>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</si>
  <si>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</si>
  <si>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</si>
  <si>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</si>
  <si>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</si>
  <si>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</si>
  <si>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</si>
  <si>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</si>
  <si>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</si>
  <si>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</si>
  <si>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</si>
  <si>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</si>
  <si>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</si>
  <si>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</si>
  <si>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</si>
  <si>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</si>
  <si>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</si>
  <si>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</si>
  <si>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</si>
  <si>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</si>
  <si>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</si>
  <si>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</si>
  <si>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</si>
  <si>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</si>
  <si>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</si>
  <si>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</si>
  <si>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</si>
  <si>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</si>
  <si>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</si>
  <si>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</si>
  <si>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</si>
  <si>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</si>
  <si>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</si>
  <si>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</si>
  <si>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</si>
  <si>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</si>
  <si>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</si>
  <si>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</si>
  <si>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</si>
  <si>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</si>
  <si>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</si>
  <si>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</si>
  <si>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</si>
  <si>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</si>
  <si>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</si>
  <si>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</si>
  <si>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</si>
  <si>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</si>
  <si>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</si>
  <si>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</si>
  <si>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</si>
  <si>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</si>
  <si>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</si>
  <si>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</si>
  <si>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</si>
  <si>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</si>
  <si>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</si>
  <si>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</si>
  <si>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</si>
  <si>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</si>
  <si>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</si>
  <si>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</si>
  <si>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</si>
  <si>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</si>
  <si>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</si>
  <si>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</si>
  <si>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</si>
  <si>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</si>
  <si>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</si>
  <si>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</si>
  <si>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</si>
  <si>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</si>
  <si>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</si>
  <si>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</si>
  <si>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</si>
  <si>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</si>
  <si>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</si>
  <si>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</si>
  <si>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</si>
  <si>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</si>
  <si>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</si>
  <si>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</si>
  <si>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</si>
  <si>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</si>
  <si>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</si>
  <si>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</si>
  <si>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</si>
  <si>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</si>
  <si>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</si>
  <si>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</si>
  <si>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</si>
  <si>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</si>
  <si>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</si>
  <si>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</si>
  <si>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</si>
  <si>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</si>
  <si>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</si>
  <si>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</si>
  <si>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</si>
  <si>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</si>
  <si>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</si>
  <si>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</si>
  <si>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</si>
  <si>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</si>
  <si>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</si>
  <si>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</si>
  <si>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</si>
  <si>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</si>
  <si>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</si>
  <si>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</si>
  <si>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</si>
  <si>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</si>
  <si>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</si>
  <si>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</si>
  <si>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</si>
  <si>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</si>
  <si>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</si>
  <si>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</si>
  <si>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</si>
  <si>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</si>
  <si>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</si>
  <si>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</si>
  <si>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</si>
  <si>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</si>
  <si>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</si>
  <si>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</si>
  <si>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</si>
  <si>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</si>
  <si>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</si>
  <si>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</si>
  <si>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</si>
  <si>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</si>
  <si>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</si>
  <si>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</si>
  <si>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</si>
  <si>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</si>
  <si>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</si>
  <si>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</si>
  <si>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</si>
  <si>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</si>
  <si>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</si>
  <si>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</si>
  <si>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</si>
  <si>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</si>
  <si>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</si>
  <si>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</si>
  <si>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</si>
  <si>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</si>
  <si>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</si>
  <si>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</si>
  <si>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</si>
  <si>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</si>
  <si>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</si>
  <si>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</si>
  <si>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</si>
  <si>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</si>
  <si>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</si>
  <si>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</si>
  <si>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</si>
  <si>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</si>
  <si>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</si>
  <si>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</si>
  <si>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</si>
  <si>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</si>
  <si>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</si>
  <si>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</si>
  <si>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</si>
  <si>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</si>
  <si>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</si>
  <si>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</si>
  <si>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</si>
  <si>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</si>
  <si>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</si>
  <si>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</si>
  <si>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</si>
  <si>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</si>
  <si>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</si>
  <si>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</si>
  <si>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</si>
  <si>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</si>
  <si>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</si>
  <si>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</si>
  <si>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</si>
  <si>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</si>
  <si>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</si>
  <si>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</si>
  <si>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</si>
  <si>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</si>
  <si>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</si>
  <si>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</si>
  <si>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</si>
  <si>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</si>
  <si>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</si>
  <si>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</si>
  <si>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</si>
  <si>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</si>
  <si>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</si>
  <si>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</si>
  <si>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</si>
  <si>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</si>
  <si>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</si>
  <si>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</si>
  <si>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</si>
  <si>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</si>
  <si>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</si>
  <si>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</si>
  <si>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</si>
  <si>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</si>
  <si>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</si>
  <si>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</si>
  <si>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</si>
  <si>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</si>
  <si>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</si>
  <si>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</si>
  <si>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</si>
  <si>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</si>
  <si>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</si>
  <si>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</si>
  <si>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</si>
  <si>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</si>
  <si>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</si>
  <si>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</si>
  <si>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</si>
  <si>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</si>
  <si>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</si>
  <si>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</si>
  <si>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</si>
  <si>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</si>
  <si>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</si>
  <si>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</si>
  <si>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</si>
  <si>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</si>
  <si>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</si>
  <si>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</si>
  <si>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</si>
  <si>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</si>
  <si>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</si>
  <si>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</si>
  <si>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</si>
  <si>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</si>
  <si>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</si>
  <si>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</si>
  <si>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</si>
  <si>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</si>
  <si>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</si>
  <si>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</si>
  <si>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</si>
  <si>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</si>
  <si>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</si>
  <si>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</si>
  <si>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</si>
  <si>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</si>
  <si>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</si>
  <si>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</si>
  <si>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</si>
  <si>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</si>
  <si>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</si>
  <si>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</si>
  <si>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</si>
  <si>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</si>
  <si>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</si>
  <si>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</si>
  <si>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</si>
  <si>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</si>
  <si>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</si>
  <si>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</si>
  <si>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</si>
  <si>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</si>
  <si>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</si>
  <si>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</si>
  <si>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</si>
  <si>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</si>
  <si>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</si>
  <si>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</si>
  <si>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</si>
  <si>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</si>
  <si>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</si>
  <si>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</si>
  <si>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</si>
  <si>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</si>
  <si>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</si>
  <si>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</si>
  <si>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</si>
  <si>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</si>
  <si>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</si>
  <si>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</si>
  <si>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</si>
  <si>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</si>
  <si>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</si>
  <si>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</si>
  <si>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</si>
  <si>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</si>
  <si>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</si>
  <si>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</si>
  <si>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</si>
  <si>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</si>
  <si>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</si>
  <si>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</si>
  <si>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</si>
  <si>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</si>
  <si>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</si>
  <si>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</si>
  <si>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</si>
  <si>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</si>
  <si>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</si>
  <si>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</si>
  <si>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</si>
  <si>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</si>
  <si>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</si>
  <si>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</si>
  <si>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</si>
  <si>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</si>
  <si>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</si>
  <si>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</si>
  <si>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</si>
  <si>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</si>
  <si>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</si>
  <si>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</si>
  <si>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</si>
  <si>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</si>
  <si>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</si>
  <si>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</si>
  <si>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</si>
  <si>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</si>
  <si>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</si>
  <si>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</si>
  <si>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</si>
  <si>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</si>
  <si>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</si>
  <si>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</si>
  <si>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</si>
  <si>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</si>
  <si>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</si>
  <si>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</si>
  <si>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</si>
  <si>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</si>
  <si>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</si>
  <si>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</si>
  <si>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</si>
  <si>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</si>
  <si>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</si>
  <si>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</si>
  <si>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</si>
  <si>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</si>
  <si>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</si>
  <si>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</si>
  <si>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</si>
  <si>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</si>
  <si>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</si>
  <si>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</si>
  <si>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</si>
  <si>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</si>
  <si>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</si>
  <si>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</si>
  <si>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</si>
  <si>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</si>
  <si>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</si>
  <si>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</si>
  <si>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</si>
  <si>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</si>
  <si>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</si>
  <si>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</si>
  <si>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</si>
  <si>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</si>
  <si>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</si>
  <si>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</si>
  <si>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</si>
  <si>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</si>
  <si>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</si>
  <si>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</si>
  <si>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</si>
  <si>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</si>
  <si>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</si>
  <si>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</si>
  <si>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</si>
  <si>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</si>
  <si>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</si>
  <si>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</si>
  <si>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</si>
  <si>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</si>
  <si>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</si>
  <si>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</si>
  <si>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</si>
  <si>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</si>
  <si>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</si>
  <si>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</si>
  <si>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</si>
  <si>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</si>
  <si>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</si>
  <si>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</si>
  <si>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</si>
  <si>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</si>
  <si>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</si>
  <si>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</si>
  <si>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</si>
  <si>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</si>
  <si>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</si>
  <si>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</si>
  <si>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</si>
  <si>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</si>
  <si>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</si>
  <si>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</si>
  <si>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</si>
  <si>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</si>
  <si>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</si>
  <si>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</si>
  <si>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</si>
  <si>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</si>
  <si>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</si>
  <si>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</si>
  <si>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</si>
  <si>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</si>
  <si>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</si>
  <si>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</si>
  <si>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</si>
  <si>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</si>
  <si>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</si>
  <si>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</si>
  <si>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</si>
  <si>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</si>
  <si>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</si>
  <si>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</si>
  <si>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</si>
  <si>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</si>
  <si>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</si>
  <si>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</si>
  <si>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</si>
  <si>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</si>
  <si>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</si>
  <si>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</si>
  <si>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</si>
  <si>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</si>
  <si>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</si>
  <si>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</si>
  <si>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</si>
  <si>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</si>
  <si>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</si>
  <si>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</si>
  <si>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</si>
  <si>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</si>
  <si>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</si>
  <si>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</si>
  <si>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</si>
  <si>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</si>
  <si>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</si>
  <si>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</si>
  <si>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</si>
  <si>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</si>
  <si>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</si>
  <si>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</si>
  <si>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</si>
  <si>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</si>
  <si>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</si>
  <si>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</si>
  <si>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</si>
  <si>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</si>
  <si>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</si>
  <si>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</si>
  <si>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</si>
  <si>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</si>
  <si>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</si>
  <si>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</si>
  <si>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</si>
  <si>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</si>
  <si>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</si>
  <si>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</si>
  <si>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</si>
  <si>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</si>
  <si>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</si>
  <si>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</si>
  <si>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</si>
  <si>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</si>
  <si>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</si>
  <si>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</si>
  <si>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</si>
  <si>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</si>
  <si>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</si>
  <si>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</si>
  <si>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</si>
  <si>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</si>
  <si>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</si>
  <si>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</si>
  <si>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</si>
  <si>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</si>
  <si>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</si>
  <si>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</si>
  <si>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</si>
  <si>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</si>
  <si>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</si>
  <si>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</si>
  <si>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</si>
  <si>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</si>
  <si>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</si>
  <si>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</si>
  <si>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</si>
  <si>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</si>
  <si>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</si>
  <si>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</si>
  <si>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</si>
  <si>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</si>
  <si>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</si>
  <si>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</si>
  <si>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</si>
  <si>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</si>
  <si>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</si>
  <si>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</si>
  <si>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</si>
  <si>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</si>
  <si>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</si>
  <si>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</si>
  <si>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</si>
  <si>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</si>
  <si>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</si>
  <si>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</si>
  <si>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</si>
  <si>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</si>
  <si>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</si>
  <si>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</si>
  <si>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</si>
  <si>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</si>
  <si>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</si>
  <si>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</si>
  <si>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</si>
  <si>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</si>
  <si>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</si>
  <si>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</si>
  <si>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</si>
  <si>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</si>
  <si>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</si>
  <si>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</si>
  <si>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</si>
  <si>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</si>
  <si>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</si>
  <si>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</si>
  <si>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</si>
  <si>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</si>
  <si>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</si>
  <si>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</si>
  <si>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</si>
  <si>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</si>
  <si>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</si>
  <si>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</si>
  <si>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</si>
  <si>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</si>
  <si>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</si>
  <si>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</si>
  <si>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</si>
  <si>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</si>
  <si>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</si>
  <si>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</si>
  <si>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</si>
  <si>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</si>
  <si>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</si>
  <si>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</si>
  <si>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</si>
  <si>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</si>
  <si>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</si>
  <si>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</si>
  <si>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</si>
  <si>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</si>
  <si>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</si>
  <si>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</si>
  <si>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</si>
  <si>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</si>
  <si>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</si>
  <si>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</si>
  <si>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</si>
  <si>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</si>
  <si>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</si>
  <si>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</si>
  <si>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</si>
  <si>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</si>
  <si>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</si>
  <si>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</si>
  <si>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</si>
  <si>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</si>
  <si>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</si>
  <si>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</si>
  <si>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</si>
  <si>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</si>
  <si>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</si>
  <si>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</si>
  <si>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</si>
  <si>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</si>
  <si>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</si>
  <si>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</si>
  <si>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</si>
  <si>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</si>
  <si>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</si>
  <si>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</si>
  <si>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</si>
  <si>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</si>
  <si>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</si>
  <si>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</si>
  <si>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</si>
  <si>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</si>
  <si>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</si>
  <si>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</si>
  <si>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</si>
  <si>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</si>
  <si>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</si>
  <si>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</si>
  <si>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</si>
  <si>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</si>
  <si>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</si>
  <si>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</si>
  <si>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</si>
  <si>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</si>
  <si>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</si>
  <si>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</si>
  <si>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</si>
  <si>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</si>
  <si>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</si>
  <si>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</si>
  <si>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</si>
  <si>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</si>
  <si>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</si>
  <si>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</si>
  <si>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</si>
  <si>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</si>
  <si>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</si>
  <si>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</si>
  <si>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</si>
  <si>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</si>
  <si>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</si>
  <si>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</si>
  <si>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</si>
  <si>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</si>
  <si>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</si>
  <si>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</si>
  <si>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</si>
  <si>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</si>
  <si>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</si>
  <si>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</si>
  <si>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</si>
  <si>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</si>
  <si>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</si>
  <si>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</si>
  <si>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</si>
  <si>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</si>
  <si>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</si>
  <si>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</si>
  <si>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</si>
  <si>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</si>
  <si>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</si>
  <si>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</si>
  <si>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</si>
  <si>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</si>
  <si>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</si>
  <si>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</si>
  <si>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</si>
  <si>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</si>
  <si>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</si>
  <si>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</si>
  <si>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</si>
  <si>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</si>
  <si>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</si>
  <si>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</si>
  <si>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</si>
  <si>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</si>
  <si>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</si>
  <si>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</si>
  <si>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</si>
  <si>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</si>
  <si>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</si>
  <si>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</si>
  <si>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</si>
  <si>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</si>
  <si>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</si>
  <si>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</si>
  <si>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</si>
  <si>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</si>
  <si>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</si>
  <si>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</si>
  <si>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</si>
  <si>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</si>
  <si>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</si>
  <si>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</si>
  <si>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</si>
  <si>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</si>
  <si>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</si>
  <si>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</si>
  <si>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</si>
  <si>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</si>
  <si>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</si>
  <si>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</si>
  <si>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</si>
  <si>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</si>
  <si>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</si>
  <si>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</si>
  <si>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</si>
  <si>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</si>
  <si>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</si>
  <si>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</si>
  <si>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</si>
  <si>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</si>
  <si>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</si>
  <si>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</si>
  <si>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</si>
  <si>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</si>
  <si>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</si>
  <si>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</si>
  <si>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</si>
  <si>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</si>
  <si>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</si>
  <si>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</si>
  <si>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</si>
  <si>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</si>
  <si>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</si>
  <si>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</si>
  <si>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</si>
  <si>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</si>
  <si>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</si>
  <si>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</si>
  <si>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</si>
  <si>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</si>
  <si>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</si>
  <si>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</si>
  <si>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</si>
  <si>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</si>
  <si>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</si>
  <si>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</si>
  <si>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</si>
  <si>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</si>
  <si>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</si>
  <si>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</si>
  <si>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</si>
  <si>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</si>
  <si>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</si>
  <si>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</si>
  <si>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</si>
  <si>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</si>
  <si>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</si>
  <si>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</si>
  <si>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</si>
  <si>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</si>
  <si>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</si>
  <si>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</si>
  <si>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</si>
  <si>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</si>
  <si>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</si>
  <si>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</si>
  <si>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</si>
  <si>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</si>
  <si>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</si>
  <si>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</si>
  <si>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</si>
  <si>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</si>
  <si>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</si>
  <si>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</si>
  <si>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</si>
  <si>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</si>
  <si>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</si>
  <si>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</si>
  <si>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</si>
  <si>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</si>
  <si>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</si>
  <si>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</si>
  <si>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</si>
  <si>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</si>
  <si>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</si>
  <si>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</si>
  <si>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</si>
  <si>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</si>
  <si>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</si>
  <si>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</si>
  <si>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</si>
  <si>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</si>
  <si>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</si>
  <si>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</si>
  <si>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</si>
  <si>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</si>
  <si>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</si>
  <si>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</si>
  <si>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</si>
  <si>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</si>
  <si>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</si>
  <si>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</si>
  <si>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</si>
  <si>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</si>
  <si>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</si>
  <si>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</si>
  <si>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</si>
  <si>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</si>
  <si>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</si>
  <si>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</si>
  <si>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</si>
  <si>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</si>
  <si>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</si>
  <si>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</si>
  <si>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</si>
  <si>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</si>
  <si>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</si>
  <si>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</si>
  <si>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</si>
  <si>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</si>
  <si>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</si>
  <si>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</si>
  <si>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</si>
  <si>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</si>
  <si>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</si>
  <si>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</si>
  <si>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</si>
  <si>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</si>
  <si>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</si>
  <si>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</si>
  <si>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</si>
  <si>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</si>
  <si>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</si>
  <si>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</si>
  <si>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</si>
  <si>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</si>
  <si>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</si>
  <si>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</si>
  <si>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</si>
  <si>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</si>
  <si>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</si>
  <si>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</si>
  <si>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</si>
  <si>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</si>
  <si>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</si>
  <si>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</si>
  <si>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</si>
  <si>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</si>
  <si>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</si>
  <si>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</si>
  <si>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</si>
  <si>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</si>
  <si>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</si>
  <si>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</si>
  <si>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</si>
  <si>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</si>
  <si>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</si>
  <si>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</si>
  <si>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</si>
  <si>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</si>
  <si>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</si>
  <si>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</si>
  <si>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</si>
  <si>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</si>
  <si>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</si>
  <si>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</si>
  <si>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</si>
  <si>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</si>
  <si>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</si>
  <si>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</si>
  <si>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</si>
  <si>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</si>
  <si>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</si>
  <si>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</si>
  <si>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</si>
  <si>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</si>
  <si>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</si>
  <si>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</si>
  <si>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</si>
  <si>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</si>
  <si>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</si>
  <si>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</si>
  <si>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</si>
  <si>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</si>
  <si>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</si>
  <si>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</si>
  <si>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</si>
  <si>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</si>
  <si>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</si>
  <si>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</si>
  <si>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</si>
  <si>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</si>
  <si>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</si>
  <si>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</si>
  <si>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</si>
  <si>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</si>
  <si>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</si>
  <si>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</si>
  <si>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</si>
  <si>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</si>
  <si>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</si>
  <si>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</si>
  <si>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</si>
  <si>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</si>
  <si>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</si>
  <si>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</si>
  <si>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</si>
  <si>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</si>
  <si>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</si>
  <si>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</si>
  <si>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</si>
  <si>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</si>
  <si>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</si>
  <si>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</si>
  <si>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</si>
  <si>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</si>
  <si>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</si>
  <si>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</si>
  <si>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</si>
  <si>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</si>
  <si>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</si>
  <si>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</si>
  <si>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</si>
  <si>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</si>
  <si>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</si>
  <si>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</si>
  <si>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</si>
  <si>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</si>
  <si>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</si>
  <si>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</si>
  <si>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</si>
  <si>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</si>
  <si>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</si>
  <si>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</si>
  <si>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</si>
  <si>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</si>
  <si>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</si>
  <si>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</si>
  <si>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</si>
  <si>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</si>
  <si>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</si>
  <si>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</si>
  <si>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</si>
  <si>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</si>
  <si>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</si>
  <si>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</si>
  <si>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</si>
  <si>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</si>
  <si>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</si>
  <si>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</si>
  <si>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</si>
  <si>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</si>
  <si>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</si>
  <si>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</si>
  <si>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</si>
  <si>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</si>
  <si>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</si>
  <si>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</si>
  <si>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</si>
  <si>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</si>
  <si>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</si>
  <si>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</si>
  <si>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</si>
  <si>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</si>
  <si>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</si>
  <si>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</si>
  <si>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</si>
  <si>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</si>
  <si>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</si>
  <si>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</si>
  <si>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</si>
  <si>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</si>
  <si>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</si>
  <si>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</si>
  <si>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</si>
  <si>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</si>
  <si>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</si>
  <si>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</si>
  <si>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</si>
  <si>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</si>
  <si>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</si>
  <si>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</si>
  <si>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</si>
  <si>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</si>
  <si>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</si>
  <si>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</si>
  <si>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</si>
  <si>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</si>
  <si>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</si>
  <si>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</si>
  <si>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</si>
  <si>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</si>
  <si>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</si>
  <si>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</si>
  <si>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</si>
  <si>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</si>
  <si>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</si>
  <si>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</si>
  <si>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</si>
  <si>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</si>
  <si>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</si>
  <si>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</si>
  <si>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</si>
  <si>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</si>
  <si>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</si>
  <si>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</si>
  <si>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</si>
  <si>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</si>
  <si>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</si>
  <si>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</si>
  <si>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</si>
  <si>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</si>
  <si>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</si>
  <si>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</si>
  <si>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</si>
  <si>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</si>
  <si>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</si>
  <si>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</si>
  <si>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</si>
  <si>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</si>
  <si>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</si>
  <si>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</si>
  <si>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</si>
  <si>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</si>
  <si>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</si>
  <si>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</si>
  <si>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</si>
  <si>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</si>
  <si>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</si>
  <si>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</si>
  <si>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</si>
  <si>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</si>
  <si>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</si>
  <si>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</si>
  <si>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</si>
  <si>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</si>
  <si>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</si>
  <si>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</si>
  <si>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</si>
  <si>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</si>
  <si>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</si>
  <si>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</si>
  <si>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</si>
  <si>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</si>
  <si>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</si>
  <si>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</si>
  <si>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</si>
  <si>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</si>
  <si>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</si>
  <si>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</si>
  <si>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</si>
  <si>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</si>
  <si>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</si>
  <si>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</si>
  <si>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</si>
  <si>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</si>
  <si>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</si>
  <si>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</si>
  <si>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</si>
  <si>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</si>
  <si>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</si>
  <si>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</si>
  <si>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</si>
  <si>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</si>
  <si>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</si>
  <si>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</si>
  <si>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</si>
  <si>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</si>
  <si>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</si>
  <si>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</si>
  <si>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</si>
  <si>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</si>
  <si>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</si>
  <si>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</si>
  <si>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</si>
  <si>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</si>
  <si>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</si>
  <si>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</si>
  <si>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</si>
  <si>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</si>
  <si>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</si>
  <si>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</si>
  <si>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</si>
  <si>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</si>
  <si>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</si>
  <si>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</si>
  <si>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</si>
  <si>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</si>
  <si>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</si>
  <si>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</si>
  <si>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</si>
  <si>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</si>
  <si>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</si>
  <si>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</si>
  <si>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</si>
  <si>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</si>
  <si>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</si>
  <si>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</si>
  <si>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</si>
  <si>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</si>
  <si>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</si>
  <si>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</si>
  <si>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</si>
  <si>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</si>
  <si>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</si>
  <si>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</si>
  <si>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</si>
  <si>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</si>
  <si>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</si>
  <si>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</si>
  <si>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</si>
  <si>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</si>
  <si>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</si>
  <si>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</si>
  <si>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</si>
  <si>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</si>
  <si>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</si>
  <si>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</si>
  <si>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</si>
  <si>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</si>
  <si>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</si>
  <si>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</si>
  <si>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</si>
  <si>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</si>
  <si>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</si>
  <si>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</si>
  <si>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</si>
  <si>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</si>
  <si>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</si>
  <si>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</si>
  <si>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</si>
  <si>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</si>
  <si>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</si>
  <si>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</si>
  <si>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</si>
  <si>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</si>
  <si>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</si>
  <si>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</si>
  <si>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</si>
  <si>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</si>
  <si>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</si>
  <si>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</si>
  <si>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</si>
  <si>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</si>
  <si>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</si>
  <si>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</si>
  <si>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</si>
  <si>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</si>
  <si>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</si>
  <si>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</si>
  <si>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</si>
  <si>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</si>
  <si>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</si>
  <si>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</si>
  <si>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</si>
  <si>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</si>
  <si>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</si>
  <si>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</si>
  <si>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</si>
  <si>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</si>
  <si>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</si>
  <si>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</si>
  <si>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</si>
  <si>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</si>
  <si>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</si>
  <si>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</si>
  <si>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</si>
  <si>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</si>
  <si>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</si>
  <si>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</si>
  <si>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</si>
  <si>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</si>
  <si>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</si>
  <si>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</si>
  <si>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</si>
  <si>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</si>
  <si>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</si>
  <si>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</si>
  <si>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</si>
  <si>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</si>
  <si>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</si>
  <si>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</si>
  <si>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</si>
  <si>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</si>
  <si>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</si>
  <si>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</si>
  <si>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</si>
  <si>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</si>
  <si>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</si>
  <si>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</si>
  <si>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</si>
  <si>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</si>
  <si>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</si>
  <si>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</si>
  <si>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</si>
  <si>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</si>
  <si>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</si>
  <si>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</si>
  <si>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</si>
  <si>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</si>
  <si>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</si>
  <si>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</si>
  <si>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</si>
  <si>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</si>
  <si>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</si>
  <si>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</si>
  <si>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</si>
  <si>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</si>
  <si>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</si>
  <si>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</si>
  <si>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</si>
  <si>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</si>
  <si>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</si>
  <si>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</si>
  <si>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</si>
  <si>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</si>
  <si>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</si>
  <si>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</si>
  <si>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</si>
  <si>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</si>
  <si>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</si>
  <si>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</si>
  <si>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</si>
  <si>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</si>
  <si>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</si>
  <si>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</si>
  <si>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</si>
  <si>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</si>
  <si>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</si>
  <si>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</si>
  <si>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</si>
  <si>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</si>
  <si>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</si>
  <si>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</si>
  <si>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</si>
  <si>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</si>
  <si>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</si>
  <si>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</si>
  <si>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</si>
  <si>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</si>
  <si>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</si>
  <si>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</si>
  <si>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</si>
  <si>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</si>
  <si>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</si>
  <si>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</si>
  <si>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</si>
  <si>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</si>
  <si>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</si>
  <si>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</si>
  <si>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</si>
  <si>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</si>
  <si>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</si>
  <si>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</si>
  <si>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</si>
  <si>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</si>
  <si>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</si>
  <si>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</si>
  <si>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</si>
  <si>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</si>
  <si>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</si>
  <si>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</si>
  <si>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</si>
  <si>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</si>
  <si>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</si>
  <si>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</si>
  <si>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</si>
  <si>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</si>
  <si>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</si>
  <si>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</si>
  <si>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</si>
  <si>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</si>
  <si>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</si>
  <si>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</si>
  <si>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</si>
  <si>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</si>
  <si>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</si>
  <si>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</si>
  <si>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</si>
  <si>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</si>
  <si>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</si>
  <si>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</si>
  <si>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</si>
  <si>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</si>
  <si>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</si>
  <si>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</si>
  <si>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</si>
  <si>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</si>
  <si>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</si>
  <si>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</si>
  <si>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</si>
  <si>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</si>
  <si>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</si>
  <si>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</si>
  <si>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</si>
  <si>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</si>
  <si>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</si>
  <si>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</si>
  <si>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</si>
  <si>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</si>
  <si>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</si>
  <si>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</si>
  <si>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</si>
  <si>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</si>
  <si>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</si>
  <si>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</si>
  <si>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</si>
  <si>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</si>
  <si>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</si>
  <si>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</si>
  <si>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</si>
  <si>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</si>
  <si>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</si>
  <si>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</si>
  <si>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</si>
  <si>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</si>
  <si>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</si>
  <si>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</si>
  <si>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</si>
  <si>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</si>
  <si>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</si>
  <si>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</si>
  <si>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</si>
  <si>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</si>
  <si>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</si>
  <si>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</si>
  <si>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</si>
  <si>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</si>
  <si>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</si>
  <si>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</si>
  <si>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</si>
  <si>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</si>
  <si>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</si>
  <si>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</si>
  <si>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</si>
  <si>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</si>
  <si>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</si>
  <si>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</si>
  <si>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</si>
  <si>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</si>
  <si>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</si>
  <si>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</si>
  <si>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</si>
  <si>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</si>
  <si>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</si>
  <si>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</si>
  <si>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</si>
  <si>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</si>
  <si>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</si>
  <si>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</si>
  <si>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</si>
  <si>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</si>
  <si>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</si>
  <si>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</si>
  <si>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</si>
  <si>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</si>
  <si>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</si>
  <si>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</si>
  <si>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</si>
  <si>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</si>
  <si>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</si>
  <si>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</si>
  <si>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</si>
  <si>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</si>
  <si>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</si>
  <si>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</si>
  <si>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</si>
  <si>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</si>
  <si>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</si>
  <si>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</si>
  <si>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</si>
  <si>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</si>
  <si>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</si>
  <si>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</si>
  <si>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</si>
  <si>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</si>
  <si>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</si>
  <si>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</si>
  <si>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</si>
  <si>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</si>
  <si>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</si>
  <si>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</si>
  <si>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</si>
  <si>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</si>
  <si>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</si>
  <si>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</si>
  <si>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</si>
  <si>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</si>
  <si>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</si>
  <si>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</si>
  <si>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</si>
  <si>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</si>
  <si>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</si>
  <si>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</si>
  <si>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</si>
  <si>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</si>
  <si>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</si>
  <si>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</si>
  <si>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</si>
  <si>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</si>
  <si>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</si>
  <si>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</si>
  <si>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</si>
  <si>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</si>
  <si>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</si>
  <si>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</si>
  <si>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</si>
  <si>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</si>
  <si>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</si>
  <si>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</si>
  <si>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</si>
  <si>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</si>
  <si>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</si>
  <si>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</si>
  <si>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</si>
  <si>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</si>
  <si>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</si>
  <si>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</si>
  <si>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</si>
  <si>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</si>
  <si>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</si>
  <si>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</si>
  <si>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</si>
  <si>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</si>
  <si>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</si>
  <si>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</si>
  <si>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</si>
  <si>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</si>
  <si>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</si>
  <si>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</si>
  <si>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</si>
  <si>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</si>
  <si>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</si>
  <si>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</si>
  <si>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</si>
  <si>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</si>
  <si>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</si>
  <si>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</si>
  <si>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</si>
  <si>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</si>
  <si>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</si>
  <si>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</si>
  <si>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</si>
  <si>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</si>
  <si>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</si>
  <si>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</si>
  <si>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</si>
  <si>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</si>
  <si>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PCM-20251010-00000930</t>
  </si>
  <si>
    <t>Critical</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</si>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</sst>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tabSelected="1" workbookViewId="0">
      <selection activeCell="K5" sqref="K5"/>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277.77364456018404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0.26431585648242617</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5</v>
      </c>
      <c r="D4" s="142" t="s">
        <v>21536</v>
      </c>
      <c r="E4" s="143" t="s">
        <v>38969</v>
      </c>
      <c r="F4" s="144">
        <v>45940.658796296295</v>
      </c>
      <c r="G4" s="145">
        <f ca="1">IFERROR(NOW()-F4,"")</f>
        <v>6.327418981527444E-2</v>
      </c>
      <c r="H4" s="167">
        <v>45940.718472222223</v>
      </c>
      <c r="I4" s="142" t="str">
        <f>IFERROR(VLOOKUP(D4,DB!A:F,6,0),"")</f>
        <v>Generator-DG</v>
      </c>
      <c r="J4" s="65" t="str">
        <f>IFERROR(VLOOKUP(D4,DB!A:G,7,0),"")</f>
        <v>Vandalized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45940.72207048611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45940.72207048611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45940.72207048611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45940.72207048611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45940.72207048611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45940.72207048611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45940.72207048611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45940.72207048611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45940.72207048611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45940.72207048611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45940.72207048611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45940.72207048611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45940.72207048611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45940.72207048611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45940.72207048611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45940.72207048611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45940.72207048611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45940.72207048611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45940.72207048611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45940.72207048611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45940.72207048611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45940.72207048611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45940.72207048611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45940.72207048611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45940.72207048611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45940.72207048611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45940.72207048611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45940.72207048611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45940.72207048611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45940.72207048611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45940.72207048611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45940.72207048611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45940.72207048611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45940.72207048611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45940.72207048611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45940.72207048611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45940.72207048611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45940.72207048611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45940.72207048611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45940.72207048611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45940.72207048611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45940.72207048611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45940.72207048611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45940.72207048611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45940.72207048611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45940.72207048611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45940.72207048611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45940.72207048611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45940.72207048611</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D7B55571-83C9-4E13-934D-2AC8D1FD1F48}"/>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133.99498715277878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115.7222325231487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0.67545011574111413</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45940.72207048611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45940.72207048611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45940.72207048611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45940.72207048611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45940.72207048611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45940.72207048611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45940.72207048611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45940.72207048611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45940.72207048611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45940.72207048611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45940.72207048611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45940.72207048611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45940.72207048611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45940.72207048611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45940.72207048611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45940.72207048611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45940.72207048611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45940.72207048611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45940.72207048611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45940.72207048611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45940.72207048611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45940.72207048611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45940.72207048611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45940.72207048611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45940.72207048611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45940.72207048611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45940.72207048611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45940.72207048611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45940.72207048611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45940.72207048611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45940.72207048611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45940.72207048611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45940.72207048611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45940.72207048611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45940.72207048611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45940.72207048611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45940.72207048611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45940.72207048611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45940.72207048611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45940.72207048611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45940.72207048611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45940.72207048611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45940.72207048611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45940.72207048611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45940.72207048611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45940.72207048611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45940.72207048611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45940.72207048611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45940.72207048611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45940.72207048611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45940.72207048611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45940.72207048611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45940.72207048611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45940.72207048611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45940.72207048611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45940.72207048611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45940.72207048611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45940.72207048611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45940.72207048611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45940.72207048611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45940.72207048611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45940.72207048611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45940.72207048611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45940.72207048611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45940.72207048611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45940.72207048611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45940.72207048611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45940.72207048611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45940.72207048611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45940.72207048611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45940.72207048611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45940.72207048611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45940.72207048611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45940.72207048611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45940.72207048611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45940.72207048611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45940.72207048611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45940.72207048611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45940.72207048611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45940.72207048611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45940.72207048611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45940.72207048611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45940.72207048611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45940.72207048611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45940.72207048611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45940.72207048611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45940.72207048611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45940.72207048611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45940.72207048611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45940.72207048611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45940.72207048611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45940.72207048611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45940.72207048611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45940.72207048611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45940.72207048611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45940.72207048611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45940.72207048611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45940.72207048611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45940.72207048611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45940.72207048611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45940.72207048611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45940.72207048611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45940.72207048611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45940.72207048611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45940.72207048611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45940.72207048611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45940.72207048611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45940.72207048611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45940.72207048611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45940.72207048611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45940.72207048611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45940.72207048611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45940.72207048611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45940.72207048611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45940.72207048611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45940.72207048611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45940.72207048611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45940.72207048611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45940.72207048611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45940.72207048611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45940.72207048611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45940.72207048611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45940.72207048611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45940.72207048611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45940.72207048611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45940.72207048611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45940.72207048611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45940.72207048611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45940.72207048611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45940.72207048611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45940.72207048611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45940.72207048611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45940.72207048611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45940.72207048611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45940.72207048611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45940.72207048611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45940.72207048611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45940.72207048611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45940.72207048611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45940.72207048611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45940.72207048611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45940.72207048611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45940.72207048611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45940.72207048611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45940.72207048611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45940.72207048611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45940.72207048611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45940.72207048611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45940.72207048611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45940.72207048611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45940.72207048611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45940.72207048611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45940.72207048611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45940.72207048611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45940.72207048611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45940.72207048611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45940.72207048611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45940.72207048611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45940.72207048611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45940.72207048611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45940.72207048611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45940.72207048611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45940.72207048611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45940.72207048611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45940.72207048611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45940.72207048611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45940.72207048611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45940.72207048611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45940.72207048611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45940.72207048611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45940.72207048611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45940.72207048611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45940.72207048611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45940.72207048611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45940.72207048611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45940.72207048611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45940.72207048611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45940.72207048611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45940.72207048611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45940.72207048611</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45940.72207048611</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45940.72207048611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45940.72207048611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45940.72207048611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45940.72207048611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45940.72207048611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45940.72207048611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45940.72207048611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45940.72207048611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45940.72207048611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45940.72207048611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45940.72207048611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45940.72207048611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45940.72207048611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45940.72207048611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45940.72207048611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45940.72207048611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45940.72207048611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45940.72207048611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45940.72207048611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45940.72207048611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45940.72207048611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45940.72207048611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45940.72207048611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45940.72207048611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45940.72207048611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45940.72207048611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45940.72207048611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45940.72207048611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45940.72207048611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45940.72207048611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45940.72207048611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45940.72207048611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45940.72207048611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45940.72207048611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45940.72207048611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45940.72207048611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45940.72207048611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45940.72207048611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45940.72207048611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45940.72207048611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45940.72207048611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45940.72207048611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45940.72207048611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45940.72207048611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45940.72207048611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45940.72207048611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45940.72207048611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45940.72207048611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45940.72207048611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45940.72207048611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45940.72207048611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45940.72207048611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45940.72207048611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45940.72207048611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45940.72207048611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45940.72207048611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45940.72207048611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45940.72207048611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45940.72207048611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45940.72207048611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45940.72207048611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45940.72207048611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45940.72207048611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45940.72207048611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45940.72207048611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45940.72207048611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45940.72207048611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45940.72207048611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45940.72207048611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45940.72207048611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45940.72207048611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45940.72207048611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45940.72207048611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45940.72207048611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45940.72207048611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45940.72207048611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45940.72207048611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45940.72207048611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45940.72207048611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45940.72207048611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45940.72207048611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45940.72207048611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45940.72207048611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45940.72207048611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45940.72207048611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45940.72207048611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45940.72207048611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45940.72207048611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45940.72207048611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45940.72207048611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45940.72207048611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45940.72207048611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45940.72207048611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45940.72207048611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45940.72207048611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45940.72207048611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45940.72207048611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45940.72207048611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45940.72207048611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45940.72207048611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45940.72207048611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45940.72207048611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45940.72207048611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45940.72207048611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45940.72207048611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45940.72207048611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45940.72207048611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45940.72207048611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45940.72207048611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45940.72207048611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45940.72207048611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45940.72207048611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45940.72207048611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45940.72207048611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45940.72207048611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45940.72207048611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45940.72207048611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45940.72207048611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45940.72207048611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45940.72207048611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45940.72207048611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45940.72207048611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45940.72207048611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45940.72207048611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45940.72207048611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45940.72207048611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45940.72207048611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45940.72207048611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45940.72207048611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45940.72207048611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45940.72207048611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45940.72207048611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45940.72207048611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45940.72207048611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45940.72207048611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45940.72207048611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45940.72207048611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45940.72207048611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45940.72207048611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45940.72207048611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45940.72207048611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45940.72207048611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45940.72207048611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45940.72207048611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45940.72207048611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45940.72207048611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45940.72207048611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45940.72207048611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45940.72207048611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45940.72207048611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45940.72207048611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45940.72207048611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45940.72207048611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45940.72207048611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45940.72207048611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45940.72207048611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45940.72207048611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45940.72207048611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45940.72207048611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45940.72207048611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45940.72207048611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45940.72207048611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45940.72207048611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45940.72207048611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45940.72207048611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45940.72207048611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45940.72207048611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45940.72207048611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45940.72207048611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45940.72207048611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45940.72207048611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45940.72207048611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45940.72207048611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45940.72207048611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45940.72207048611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45940.72207048611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45940.72207048611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45940.72207048611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45940.72207048611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45940.72207048611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45940.72207048611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45940.72207048611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45940.72207048611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45940.72207048611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45940.72207048611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45940.72207048611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45940.72207048611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45940.72207048611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45940.72207048611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45940.72207048611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45940.72207048611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45940.72207048611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45940.72207048611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45940.72207048611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45940.72207048611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45940.72207048611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45940.72207048611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45940.72207048611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45940.72207048611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45940.72207048611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45940.72207048611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45940.72207048611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45940.72207048611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45940.72207048611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45940.72207048611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45940.72207048611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45940.72207048611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45940.72207048611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45940.72207048611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45940.72207048611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45940.72207048611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45940.72207048611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45940.72207048611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45940.72207048611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45940.72207048611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45940.72207048611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45940.72207048611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45940.72207048611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45940.72207048611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45940.72207048611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45940.72207048611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45940.72207048611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45940.72207048611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45940.72207048611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45940.72207048611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45940.72207048611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45940.72207048611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45940.72207048611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45940.72207048611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45940.72207048611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45940.72207048611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45940.72207048611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45940.72207048611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45940.72207048611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45940.72207048611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45940.72207048611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45940.72207048611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45940.72207048611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45940.72207048611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45940.72207048611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45940.72207048611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45940.72207048611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45940.72207048611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45940.72207048611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45940.72207048611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45940.72207048611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45940.72207048611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45940.72207048611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45940.72207048611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45940.72207048611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45940.72207048611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45940.72207048611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45940.72207048611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45940.72207048611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45940.72207048611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45940.72207048611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45940.72207048611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45940.72207048611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45940.72207048611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45940.72207048611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45940.72207048611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45940.72207048611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45940.72207048611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45940.72207048611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45940.72207048611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45940.72207048611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45940.72207048611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45940.72207048611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45940.72207048611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45940.72207048611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45940.72207048611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45940.72207048611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45940.72207048611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45940.72207048611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45940.72207048611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45940.72207048611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45940.72207048611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45940.72207048611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45940.72207048611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45940.72207048611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45940.72207048611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45940.72207048611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45940.72207048611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45940.72207048611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45940.72207048611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45940.72207048611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45940.72207048611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45940.72207048611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45940.72207048611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45940.72207048611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45940.72207048611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45940.72207048611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45940.72207048611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45940.72207048611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45940.72207048611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45940.72207048611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45940.72207048611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45940.72207048611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45940.72207048611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45940.72207048611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45940.72207048611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45940.72207048611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45940.72207048611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45940.72207048611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45940.72207048611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45940.72207048611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45940.72207048611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45940.72207048611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45940.72207048611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45940.72207048611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45940.72207048611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45940.72207048611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45940.72207048611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45940.72207048611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45940.72207048611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45940.72207048611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45940.72207048611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45940.72207048611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45940.72207048611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45940.72207048611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45940.72207048611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45940.72207048611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45940.72207048611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45940.72207048611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45940.72207048611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45940.72207048611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45940.72207048611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45940.72207048611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45940.72207048611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45940.72207048611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45940.72207048611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45940.72207048611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45940.72207048611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45940.72207048611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45940.72207048611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45940.72207048611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45940.72207048611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45940.72207048611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45940.72207048611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45940.72207048611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45940.72207048611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45940.72207048611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45940.72207048611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45940.72207048611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45940.72207048611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45940.72207048611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45940.72207048611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45940.72207048611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45940.72207048611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45940.72207048611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45940.72207048611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45940.72207048611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45940.72207048611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45940.72207048611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45940.72207048611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45940.72207048611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45940.72207048611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45940.72207048611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45940.72207048611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45940.72207048611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45940.72207048611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45940.72207048611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45940.72207048611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45940.72207048611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45940.72207048611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45940.72207048611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45940.72207048611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45940.72207048611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45940.72207048611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45940.72207048611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45940.72207048611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45940.72207048611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45940.72207048611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45940.72207048611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45940.72207048611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45940.72207048611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45940.72207048611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45940.72207048611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45940.72207048611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45940.72207048611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45940.72207048611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45940.72207048611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45940.72207048611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45940.72207048611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45940.72207048611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45940.72207048611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45940.72207048611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45940.72207048611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45940.72207048611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45940.72207048611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45940.72207048611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45940.72207048611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45940.72207048611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45940.72207048611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45940.72207048611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45940.72207048611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45940.72207048611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45940.72207048611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45940.72207048611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45940.72207048611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45940.72207048611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45940.72207048611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45940.72207048611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45940.72207048611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45940.72207048611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45940.72207048611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45940.72207048611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45940.72207048611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45940.72207048611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45940.72207048611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45940.72207048611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45940.72207048611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45940.72207048611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45940.72207048611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45940.72207048611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45940.72207048611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45940.72207048611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45940.72207048611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45940.72207048611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45940.72207048611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45940.72207048611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45940.72207048611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45940.72207048611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45940.72207048611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45940.72207048611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45940.72207048611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45940.72207048611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45940.72207048611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45940.72207048611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45940.72207048611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45940.72207048611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45940.72207048611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45940.72207048611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45940.72207048611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45940.72207048611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45940.72207048611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45940.72207048611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45940.72207048611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45940.72207048611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45940.72207048611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45940.72207048611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45940.72207048611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45940.72207048611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45940.72207048611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45940.72207048611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45940.72207048611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45940.72207048611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45940.72207048611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45940.72207048611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45940.72207048611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45940.72207048611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45940.72207048611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45940.72207048611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45940.72207048611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45940.72207048611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45940.72207048611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45940.72207048611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45940.72207048611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45940.72207048611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45940.72207048611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45940.72207048611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45940.72207048611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45940.72207048611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45940.72207048611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45940.72207048611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45940.72207048611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45940.72207048611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45940.72207048611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45940.72207048611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45940.72207048611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45940.72207048611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45940.72207048611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45940.72207048611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45940.72207048611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45940.72207048611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45940.72207048611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45940.72207048611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45940.72207048611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45940.72207048611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45940.72207048611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45940.72207048611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45940.72207048611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45940.72207048611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45940.72207048611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45940.72207048611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45940.72207048611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45940.72207048611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45940.72207048611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45940.72207048611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45940.72207048611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45940.72207048611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45940.72207048611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45940.72207048611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45940.72207048611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45940.72207048611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45940.72207048611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45940.72207048611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45940.72207048611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45940.72207048611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45940.72207048611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45940.72207048611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45940.72207048611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45940.72207048611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45940.72207048611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45940.72207048611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45940.72207048611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45940.72207048611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45940.72207048611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45940.72207048611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45940.72207048611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45940.72207048611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45940.72207048611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45940.72207048611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45940.72207048611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45940.72207048611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45940.72207048611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45940.72207048611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45940.72207048611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45940.72207048611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45940.72207048611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45940.72207048611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45940.72207048611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45940.72207048611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45940.72207048611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45940.72207048611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45940.72207048611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45940.72207048611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45940.72207048611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45940.72207048611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45940.72207048611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45940.72207048611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45940.72207048611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45940.72207048611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45940.72207048611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45940.72207048611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45940.72207048611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45940.72207048611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45940.72207048611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45940.72207048611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45940.72207048611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45940.72207048611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45940.72207048611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45940.72207048611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45940.72207048611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45940.72207048611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45940.72207048611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45940.72207048611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45940.72207048611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45940.72207048611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45940.72207048611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45940.72207048611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45940.72207048611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45940.72207048611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45940.72207048611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45940.72207048611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45940.72207048611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45940.72207048611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45940.72207048611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45940.72207048611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45940.72207048611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45940.72207048611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45940.72207048611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45940.72207048611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45940.72207048611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45940.72207048611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45940.72207048611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45940.72207048611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45940.72207048611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45940.72207048611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45940.72207048611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45940.72207048611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45940.72207048611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45940.72207048611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45940.72207048611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45940.72207048611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45940.72207048611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45940.72207048611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45940.72207048611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45940.72207048611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45940.72207048611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45940.72207048611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45940.72207048611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45940.72207048611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45940.72207048611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45940.72207048611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45940.72207048611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45940.72207048611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45940.72207048611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45940.72207048611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45940.72207048611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45940.72207048611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45940.72207048611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45940.72207048611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45940.72207048611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45940.72207048611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45940.72207048611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45940.72207048611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45940.72207048611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45940.72207048611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45940.72207048611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45940.72207048611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45940.72207048611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45940.72207048611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45940.72207048611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45940.72207048611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45940.72207048611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45940.72207048611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45940.72207048611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45940.72207048611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45940.72207048611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45940.72207048611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45940.72207048611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45940.72207048611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45940.72207048611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45940.72207048611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45940.72207048611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45940.72207048611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45940.72207048611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45940.72207048611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45940.72207048611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45940.72207048611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45940.72207048611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45940.72207048611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45940.72207048611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45940.72207048611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45940.72207048611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45940.72207048611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45940.72207048611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45940.72207048611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45940.72207048611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45940.72207048611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45940.72207048611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45940.72207048611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45940.72207048611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45940.72207048611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45940.72207048611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45940.72207048611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45940.72207048611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45940.72207048611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45940.72207048611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45940.72207048611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45940.72207048611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45940.72207048611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45940.72207048611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45940.72207048611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45940.72207048611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45940.72207048611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45940.72207048611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45940.72207048611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45940.72207048611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45940.72207048611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45940.72207048611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45940.72207048611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45940.72207048611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45940.72207048611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45940.72207048611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45940.72207048611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45940.72207048611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45940.72207048611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45940.72207048611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45940.72207048611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45940.72207048611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45940.72207048611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45940.72207048611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45940.72207048611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45940.72207048611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45940.72207048611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45940.72207048611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45940.72207048611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45940.72207048611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45940.72207048611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45940.72207048611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45940.72207048611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45940.72207048611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45940.72207048611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45940.72207048611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45940.72207048611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45940.72207048611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45940.72207048611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45940.72207048611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45940.72207048611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45940.72207048611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45940.72207048611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45940.72207048611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45940.72207048611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45940.72207048611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45940.72207048611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45940.72207048611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45940.72207048611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45940.72207048611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45940.72207048611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45940.72207048611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45940.72207048611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45940.72207048611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45940.72207048611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45940.72207048611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45940.72207048611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45940.72207048611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45940.72207048611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45940.72207048611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45940.72207048611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45940.72207048611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45940.72207048611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45940.72207048611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45940.72207048611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45940.72207048611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45940.72207048611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45940.72207048611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45940.72207048611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45940.72207048611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45940.72207048611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45940.72207048611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45940.72207048611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45940.72207048611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45940.72207048611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45940.72207048611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45940.72207048611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45940.72207048611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45940.72207048611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45940.72207048611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45940.72207048611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45940.72207048611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45940.72207048611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45940.72207048611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45940.72207048611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45940.72207048611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45940.72207048611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45940.72207048611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45940.72207048611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45940.72207048611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45940.72207048611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45940.72207048611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45940.72207048611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45940.72207048611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45940.72207048611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45940.72207048611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45940.72207048611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45940.72207048611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45940.72207048611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45940.72207048611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45940.72207048611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45940.72207048611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45940.72207048611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45940.72207048611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45940.72207048611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45940.72207048611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45940.72207048611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45940.72207048611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45940.72207048611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45940.72207048611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45940.72207048611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45940.72207048611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45940.72207048611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45940.72207048611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45940.72207048611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45940.72207048611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45940.72207048611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45940.72207048611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45940.72207048611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45940.72207048611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45940.72207048611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45940.72207048611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45940.72207048611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45940.72207048611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45940.72207048611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45940.72207048611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45940.72207048611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45940.72207048611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45940.72207048611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45940.72207048611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45940.72207048611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45940.72207048611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45940.72207048611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45940.72207048611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45940.72207048611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45940.72207048611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45940.72207048611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45940.72207048611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45940.72207048611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45940.72207048611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45940.72207048611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45940.72207048611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45940.72207048611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45940.72207048611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45940.72207048611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45940.72207048611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45940.72207048611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45940.72207048611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45940.72207048611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45940.72207048611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45940.72207048611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45940.72207048611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45940.72207048611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45940.72207048611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45940.72207048611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45940.72207048611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45940.72207048611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45940.72207048611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45940.72207048611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45940.72207048611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45940.72207048611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45940.72207048611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45940.72207048611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45940.72207048611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45940.72207048611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45940.72207048611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45940.72207048611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45940.72207048611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45940.72207048611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45940.72207048611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45940.72207048611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45940.72207048611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45940.72207048611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45940.72207048611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45940.72207048611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45940.72207048611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45940.72207048611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45940.72207048611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45940.72207048611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45940.72207048611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45940.72207048611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45940.72207048611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45940.72207048611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45940.72207048611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45940.72207048611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45940.72207048611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45940.72207048611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45940.72207048611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45940.72207048611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45940.72207048611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45940.72207048611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45940.72207048611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45940.72207048611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45940.72207048611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45940.72207048611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45940.72207048611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45940.72207048611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45940.72207048611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45940.72207048611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45940.72207048611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45940.72207048611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45940.72207048611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45940.72207048611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45940.72207048611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45940.72207048611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45940.72207048611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45940.72207048611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45940.72207048611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45940.72207048611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45940.72207048611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45940.72207048611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45940.72207048611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45940.72207048611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45940.72207048611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45940.72207048611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45940.72207048611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45940.72207048611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45940.72207048611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45940.72207048611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45940.72207048611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45940.72207048611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45940.72207048611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45940.72207048611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45940.72207048611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45940.72207048611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45940.72207048611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45940.72207048611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45940.72207048611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45940.72207048611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45940.72207048611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45940.72207048611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45940.72207048611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45940.72207048611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45940.72207048611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45940.72207048611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45940.72207048611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45940.72207048611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45940.72207048611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45940.72207048611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45940.72207048611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45940.72207048611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45940.72207048611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45940.72207048611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45940.72207048611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45940.72207048611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45940.72207048611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45940.72207048611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45940.72207048611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45940.72207048611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45940.72207048611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45940.72207048611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45940.72207048611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45940.72207048611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45940.72207048611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45940.72207048611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45940.72207048611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45940.72207048611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45940.72207048611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45940.72207048611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45940.72207048611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45940.72207048611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45940.72207048611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45940.72207048611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45940.72207048611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45940.72207048611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45940.72207048611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45940.72207048611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45940.72207048611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45940.72207048611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45940.72207048611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45940.72207048611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45940.72207048611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45940.72207048611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45940.72207048611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45940.72207048611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45940.72207048611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45940.72207048611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45940.72207048611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45940.72207048611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45940.72207048611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45940.72207048611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45940.72207048611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45940.72207048611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45940.72207048611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45940.72207048611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45940.72207048611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45940.72207048611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45940.72207048611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45940.72207048611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45940.72207048611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45940.72207048611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45940.72207048611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45940.72207048611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45940.72207048611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45940.72207048611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45940.72207048611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45940.72207048611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45940.72207048611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45940.72207048611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45940.72207048611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45940.72207048611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45940.72207048611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45940.72207048611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45940.72207048611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45940.72207048611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45940.72207048611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45940.72207048611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45940.72207048611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45940.72207048611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45940.72207048611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45940.72207048611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45940.72207048611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45940.72207048611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45940.72207048611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45940.72207048611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45940.72207048611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45940.72207048611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45940.72207048611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45940.72207048611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45940.72207048611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45940.72207048611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45940.72207048611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45940.72207048611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45940.72207048611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45940.72207048611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45940.72207048611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45940.72207048611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45940.72207048611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45940.72207048611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45940.72207048611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45940.72207048611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45940.72207048611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45940.72207048611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45940.72207048611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45940.72207048611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45940.72207048611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45940.72207048611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45940.72207048611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45940.72207048611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45940.72207048611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45940.72207048611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45940.72207048611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45940.72207048611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45940.72207048611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45940.72207048611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45940.72207048611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45940.72207048611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45940.72207048611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45940.72207048611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45940.72207048611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45940.72207048611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45940.72207048611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45940.72207048611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45940.72207048611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45940.72207048611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45940.72207048611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45940.72207048611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45940.72207048611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45940.72207048611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45940.72207048611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45940.72207048611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45940.72207048611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45940.72207048611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45940.72207048611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45940.72207048611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45940.72207048611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45940.72207048611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45940.72207048611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45940.72207048611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45940.72207048611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45940.72207048611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45940.72207048611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45940.72207048611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45940.72207048611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45940.72207048611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45940.72207048611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45940.72207048611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45940.72207048611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45940.72207048611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45940.72207048611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45940.72207048611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45940.72207048611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45940.72207048611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45940.72207048611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45940.72207048611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45940.72207048611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45940.72207048611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45940.72207048611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45940.72207048611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45940.72207048611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45940.72207048611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45940.72207048611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45940.72207048611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45940.72207048611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45940.72207048611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45940.72207048611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45940.72207048611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45940.72207048611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45940.72207048611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45940.72207048611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45940.72207048611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45940.72207048611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45940.72207048611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45940.72207048611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45940.72207048611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45940.72207048611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45940.72207048611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45940.72207048611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45940.72207048611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45940.72207048611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45940.72207048611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45940.72207048611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45940.72207048611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45940.72207048611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45940.72207048611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45940.72207048611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45940.72207048611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45940.72207048611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45940.72207048611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45940.72207048611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45940.72207048611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45940.72207048611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45940.72207048611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45940.72207048611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45940.72207048611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45940.72207048611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45940.72207048611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45940.72207048611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45940.72207048611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45940.72207048611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45940.72207048611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45940.72207048611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45940.72207048611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45940.72207048611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45940.72207048611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45940.72207048611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45940.72207048611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45940.72207048611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45940.72207048611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45940.72207048611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45940.72207048611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45940.72207048611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45940.72207048611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45940.72207048611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45940.72207048611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45940.72207048611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45940.72207048611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45940.72207048611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45940.72207048611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45940.72207048611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45940.72207048611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45940.72207048611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45940.72207048611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45940.72207048611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45940.72207048611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45940.72207048611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45940.72207048611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45940.72207048611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45940.72207048611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45940.72207048611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45940.72207048611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45940.72207048611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45940.72207048611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45940.72207048611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45940.72207048611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45940.72207048611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45940.72207048611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45940.72207048611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45940.72207048611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45940.72207048611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45940.72207048611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45940.72207048611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45940.72207048611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45940.72207048611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45940.72207048611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45940.72207048611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45940.72207048611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45940.72207048611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45940.72207048611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45940.72207048611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45940.72207048611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45940.72207048611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45940.72207048611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45940.72207048611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45940.72207048611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45940.72207048611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45940.72207048611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45940.72207048611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45940.72207048611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45940.72207048611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45940.72207048611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45940.72207048611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45940.72207048611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45940.72207048611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45940.72207048611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45940.72207048611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45940.72207048611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45940.72207048611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45940.72207048611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45940.72207048611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45940.72207048611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45940.72207048611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45940.72207048611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45940.72207048611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45940.72207048611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45940.72207048611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45940.72207048611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45940.72207048611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45940.72207048611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45940.72207048611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45940.72207048611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45940.72207048611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45940.72207048611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45940.72207048611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45940.72207048611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45940.72207048611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45940.72207048611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45940.72207048611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45940.72207048611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45940.72207048611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45940.72207048611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45940.72207048611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45940.72207048611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45940.72207048611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45940.72207048611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45940.72207048611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45940.72207048611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45940.72207048611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45940.72207048611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45940.72207048611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45940.72207048611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45940.72207048611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45940.72207048611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45940.72207048611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45940.72207048611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45940.72207048611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45940.72207048611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45940.72207048611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45940.72207048611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45940.72207048611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45940.72207048611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45940.72207048611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45940.72207048611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45940.72207048611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45940.72207048611</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D23" sqref="D2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237.24135289351398</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04"/>
      <c r="F3" s="131"/>
      <c r="G3" s="132">
        <f ca="1">IFERROR(NOW()-F3,"")</f>
        <v>45940.72207048611</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45940.72207048611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45940.72207048611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45940.72207048611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45940.72207048611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45940.72207048611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45940.72207048611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45940.72207048611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45940.72207048611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45940.72207048611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45940.72207048611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45940.72207048611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45940.72207048611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45940.72207048611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45940.72207048611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45940.72207048611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45940.72207048611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45940.72207048611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45940.72207048611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45940.72207048611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45940.72207048611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45940.72207048611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45940.72207048611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45940.72207048611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45940.72207048611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45940.72207048611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45940.72207048611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45940.72207048611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45940.72207048611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45940.72207048611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45940.72207048611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45940.72207048611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45940.72207048611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45940.72207048611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45940.72207048611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45940.72207048611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45940.72207048611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45940.72207048611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45940.72207048611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45940.72207048611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45940.72207048611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45940.72207048611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45940.72207048611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45940.72207048611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45940.72207048611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45940.72207048611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45940.72207048611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45940.72207048611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45940.72207048611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45940.72207048611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45940.72207048611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45940.72207048611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45940.72207048611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45940.72207048611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45940.72207048611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45940.72207048611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45940.72207048611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45940.72207048611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45940.72207048611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45940.72207048611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45940.72207048611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45940.72207048611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45940.72207048611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45940.72207048611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45940.72207048611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45940.72207048611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45940.72207048611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45940.72207048611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45940.72207048611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45940.72207048611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45940.72207048611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45940.72207048611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45940.72207048611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45940.72207048611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45940.72207048611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45940.72207048611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45940.72207048611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45940.72207048611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45940.72207048611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45940.72207048611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45940.72207048611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45940.72207048611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45940.72207048611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45940.72207048611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45940.72207048611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45940.72207048611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45940.72207048611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45940.72207048611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45940.72207048611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45940.72207048611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45940.72207048611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45940.72207048611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45940.72207048611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45940.72207048611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45940.72207048611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45940.72207048611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45940.72207048611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45940.72207048611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45940.72207048611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45940.72207048611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45940.72207048611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45940.72207048611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45940.72207048611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45940.72207048611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45940.72207048611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45940.72207048611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45940.72207048611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45940.72207048611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45940.72207048611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45940.72207048611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45940.72207048611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45940.72207048611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45940.72207048611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45940.72207048611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45940.72207048611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45940.72207048611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45940.72207048611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45940.72207048611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45940.72207048611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45940.72207048611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45940.72207048611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45940.72207048611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45940.72207048611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45940.72207048611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45940.72207048611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45940.72207048611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45940.72207048611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45940.72207048611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45940.72207048611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45940.72207048611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45940.72207048611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45940.72207048611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45940.72207048611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45940.72207048611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45940.72207048611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45940.72207048611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45940.72207048611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45940.72207048611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45940.72207048611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45940.72207048611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45940.72207048611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45940.72207048611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45940.72207048611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45940.72207048611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45940.72207048611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45940.72207048611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45940.72207048611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45940.72207048611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45940.72207048611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45940.72207048611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45940.72207048611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45940.72207048611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45940.72207048611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45940.72207048611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45940.72207048611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45940.72207048611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45940.72207048611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45940.72207048611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45940.72207048611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45940.72207048611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45940.72207048611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45940.72207048611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45940.72207048611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45940.72207048611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45940.72207048611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45940.72207048611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45940.72207048611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45940.72207048611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45940.72207048611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45940.72207048611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45940.72207048611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45940.72207048611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45940.72207048611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45940.72207048611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45940.72207048611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45940.72207048611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45940.72207048611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45940.72207048611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45940.72207048611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45940.72207048611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45940.72207048611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45940.72207048611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45940.72207048611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45940.72207048611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45940.72207048611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45940.72207048611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45940.72207048611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45940.72207048611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45940.72207048611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45940.72207048611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45940.72207048611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45940.72207048611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45940.72207048611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45940.72207048611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45940.72207048611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45940.72207048611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45940.72207048611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45940.72207048611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45940.72207048611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45940.72207048611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45940.72207048611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45940.72207048611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45940.72207048611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45940.72207048611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45940.72207048611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45940.72207048611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45940.72207048611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45940.72207048611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45940.72207048611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45940.72207048611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45940.72207048611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45940.72207048611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45940.72207048611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45940.72207048611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45940.72207048611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45940.72207048611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45940.72207048611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45940.72207048611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45940.72207048611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45940.72207048611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45940.72207048611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45940.72207048611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45940.72207048611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45940.72207048611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45940.72207048611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45940.72207048611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45940.72207048611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45940.72207048611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45940.72207048611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45940.72207048611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45940.72207048611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45940.72207048611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45940.72207048611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45940.72207048611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45940.72207048611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45940.72207048611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45940.72207048611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45940.72207048611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45940.72207048611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45940.72207048611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45940.72207048611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45940.72207048611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45940.72207048611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45940.72207048611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45940.72207048611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45940.72207048611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45940.72207048611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45940.72207048611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45940.72207048611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45940.72207048611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45940.72207048611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45940.72207048611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45940.72207048611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45940.72207048611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45940.72207048611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45940.72207048611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45940.72207048611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45940.72207048611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45940.72207048611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45940.72207048611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45940.72207048611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45940.72207048611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45940.72207048611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45940.72207048611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45940.72207048611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45940.72207048611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45940.72207048611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45940.72207048611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45940.72207048611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45940.72207048611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45940.72207048611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45940.72207048611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45940.72207048611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45940.72207048611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45940.72207048611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45940.72207048611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45940.72207048611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45940.72207048611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45940.72207048611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45940.72207048611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45940.72207048611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45940.72207048611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45940.72207048611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45940.72207048611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45940.72207048611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45940.72207048611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45940.72207048611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45940.72207048611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45940.72207048611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45940.72207048611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45940.72207048611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45940.72207048611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45940.72207048611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45940.72207048611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45940.72207048611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45940.72207048611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45940.72207048611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45940.72207048611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45940.72207048611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45940.72207048611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45940.72207048611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45940.72207048611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45940.72207048611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45940.72207048611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45940.72207048611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45940.72207048611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45940.72207048611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45940.72207048611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45940.72207048611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45940.72207048611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45940.72207048611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45940.72207048611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45940.72207048611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45940.72207048611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45940.72207048611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45940.72207048611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45940.72207048611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45940.72207048611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45940.72207048611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45940.72207048611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45940.72207048611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45940.72207048611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45940.72207048611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45940.72207048611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45940.72207048611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45940.72207048611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45940.72207048611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45940.72207048611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45940.72207048611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45940.72207048611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45940.72207048611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45940.72207048611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45940.72207048611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45940.72207048611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45940.72207048611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45940.72207048611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45940.72207048611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45940.72207048611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45940.72207048611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45940.72207048611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45940.72207048611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45940.72207048611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45940.72207048611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45940.72207048611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45940.72207048611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45940.72207048611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45940.72207048611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45940.72207048611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45940.72207048611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45940.72207048611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45940.72207048611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45940.72207048611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45940.72207048611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45940.72207048611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45940.72207048611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45940.72207048611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45940.72207048611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45940.72207048611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45940.72207048611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45940.72207048611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45940.72207048611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45940.72207048611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45940.72207048611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45940.72207048611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45940.72207048611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45940.72207048611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45940.72207048611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45940.72207048611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45940.72207048611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45940.72207048611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45940.72207048611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45940.72207048611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45940.72207048611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45940.72207048611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45940.72207048611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45940.72207048611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45940.72207048611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45940.72207048611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45940.72207048611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45940.72207048611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45940.72207048611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45940.72207048611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45940.72207048611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45940.72207048611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45940.72207048611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45940.72207048611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45940.72207048611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45940.72207048611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45940.72207048611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45940.72207048611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45940.72207048611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45940.72207048611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45940.72207048611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45940.72207048611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45940.72207048611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45940.72207048611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45940.72207048611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45940.72207048611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45940.72207048611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45940.72207048611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45940.72207048611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45940.72207048611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45940.72207048611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45940.72207048611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45940.72207048611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45940.72207048611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45940.72207048611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45940.72207048611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45940.72207048611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45940.72207048611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45940.72207048611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45940.72207048611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45940.72207048611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45940.72207048611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45940.72207048611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45940.72207048611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45940.72207048611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45940.72207048611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45940.72207048611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45940.72207048611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45940.72207048611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45940.72207048611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45940.72207048611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45940.72207048611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45940.72207048611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45940.72207048611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45940.72207048611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45940.72207048611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45940.72207048611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45940.72207048611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45940.72207048611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45940.72207048611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45940.72207048611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45940.72207048611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45940.72207048611</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45940.72207048611</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48.890010300921858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2">
        <f t="shared" ref="G3" ca="1" si="0">IFERROR(NOW()-F3,"")</f>
        <v>14.533193171293533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45940.72207048611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45940.72207048611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45940.72207048611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45940.72207048611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45940.72207048611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45940.72207048611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45940.72207048611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45940.72207048611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45940.72207048611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45940.72207048611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45940.72207048611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45940.72207048611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45940.72207048611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45940.72207048611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45940.72207048611</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45940.72207048611</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45940.72207048611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45940.72207048611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45940.72207048611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45940.72207048611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45940.72207048611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45940.72207048611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45940.72207048611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45940.72207048611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45940.72207048611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45940.72207048611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45940.72207048611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45940.72207048611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45940.72207048611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45940.72207048611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45940.72207048611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45940.72207048611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45940.72207048611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45940.72207048611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45940.72207048611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45940.72207048611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45940.72207048611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45940.72207048611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45940.72207048611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45940.72207048611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45940.72207048611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45940.72207048611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45940.72207048611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45940.72207048611</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45940.72207048611</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45940.72207048611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45940.72207048611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45940.72207048611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45940.72207048611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45940.72207048611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45940.72207048611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45940.72207048611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45940.72207048611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45940.72207048611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45940.72207048611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45940.72207048611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45940.72207048611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45940.72207048611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45940.72207048611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45940.72207048611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45940.72207048611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45940.72207048611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45940.72207048611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45940.72207048611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45940.72207048611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45940.72207048611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45940.72207048611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45940.72207048611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45940.72207048611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45940.72207048611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45940.72207048611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45940.72207048611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45940.72207048611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45940.72207048611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45940.72207048611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45940.72207048611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45940.72207048611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45940.72207048611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45940.72207048611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45940.72207048611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45940.72207048611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45940.72207048611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45940.72207048611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45940.72207048611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45940.72207048611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45940.72207048611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45940.72207048611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45940.72207048611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45940.72207048611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45940.72207048611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45940.72207048611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45940.72207048611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45940.72207048611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45940.72207048611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45940.72207048611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45940.72207048611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45940.72207048611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45940.72207048611</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45940.72207048611</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workbookViewId="0">
      <selection activeCell="F8" sqref="F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13.949223263887689</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1.1930079861122067</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6.8410982638888527</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0.86396863425761694</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t="shared" ref="G6:G13" ca="1" si="0">IFERROR(NOW()-F6,"-")</f>
        <v>7.1318171292659827E-2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11</v>
      </c>
      <c r="D7" s="156" t="s">
        <v>34276</v>
      </c>
      <c r="E7" s="156" t="s">
        <v>39075</v>
      </c>
      <c r="F7" s="113">
        <v>45940.696296296293</v>
      </c>
      <c r="G7" s="162">
        <f ca="1">IFERROR(NOW()-F7,"-")</f>
        <v>2.5774189816729631E-2</v>
      </c>
      <c r="H7" s="113">
        <v>45940.688680555555</v>
      </c>
      <c r="I7" s="157" t="str">
        <f>IFERROR(VLOOKUP(D7,DB!A:F,6,0),"")</f>
        <v>SCECO</v>
      </c>
      <c r="J7" s="157" t="str">
        <f>IFERROR(VLOOKUP(D7,DB!A:G,7,0),"")</f>
        <v>Dead</v>
      </c>
      <c r="K7" s="160" t="s">
        <v>39076</v>
      </c>
      <c r="L7" s="158" t="str">
        <f>IFERROR(VLOOKUP(D7,DB!A:I,9,0),"")</f>
        <v>Latis</v>
      </c>
    </row>
    <row r="8" spans="1:16383" ht="31.5" customHeight="1">
      <c r="A8" s="110"/>
      <c r="B8" s="157" t="str">
        <f>IFERROR(VLOOKUP(D8,DB!A:K,11,0),"")</f>
        <v/>
      </c>
      <c r="C8" s="157"/>
      <c r="D8" s="165"/>
      <c r="E8" s="156"/>
      <c r="F8" s="113"/>
      <c r="G8" s="162">
        <f ca="1">IFERROR(NOW()-F8,"-")</f>
        <v>45940.72207048611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ca="1">IFERROR(NOW()-F9,"-")</f>
        <v>45940.72207048611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45940.72207048611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t="shared" ca="1" si="0"/>
        <v>45940.72207048611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t="shared" ca="1" si="0"/>
        <v>45940.72207048611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62">
        <f t="shared" ca="1" si="0"/>
        <v>45940.72207048611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45940.72207048611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45940.72207048611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45940.72207048611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45940.72207048611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45940.72207048611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45940.72207048611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45940.72207048611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45940.72207048611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45940.72207048611</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45940.72207048611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45940.72207048611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45940.72207048611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45940.72207048611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45940.72207048611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45940.72207048611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45940.72207048611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45940.72207048611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45940.72207048611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45940.72207048611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45940.72207048611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45940.72207048611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45940.72207048611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45940.72207048611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45940.72207048611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45940.72207048611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45940.72207048611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45940.72207048611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45940.72207048611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45940.72207048611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45940.72207048611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45940.72207048611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45940.72207048611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45940.72207048611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45940.72207048611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45940.72207048611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45940.72207048611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45940.72207048611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45940.72207048611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45940.72207048611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45940.72207048611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45940.72207048611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45940.72207048611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45940.72207048611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45940.72207048611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45940.72207048611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45940.72207048611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45940.72207048611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45940.72207048611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45940.72207048611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45940.72207048611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45940.72207048611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45940.72207048611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45940.72207048611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45940.72207048611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45940.72207048611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45940.72207048611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45940.72207048611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45940.72207048611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45940.72207048611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45940.72207048611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45940.72207048611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45940.72207048611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45940.72207048611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45940.72207048611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45940.72207048611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45940.72207048611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45940.72207048611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45940.72207048611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45940.72207048611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45940.72207048611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45940.72207048611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45940.72207048611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45940.72207048611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45940.72207048611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45940.72207048611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45940.72207048611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45940.72207048611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45940.72207048611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45940.72207048611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45940.72207048611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45940.72207048611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45940.72207048611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45940.72207048611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45940.72207048611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45940.72207048611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45940.72207048611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45940.72207048611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45940.72207048611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45940.72207048611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45940.72207048611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45940.72207048611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45940.72207048611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45940.72207048611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45940.72207048611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45940.72207048611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45940.72207048611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45940.72207048611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45940.72207048611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45940.72207048611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45940.72207048611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45940.72207048611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45940.72207048611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45940.72207048611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45940.72207048611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45940.72207048611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45940.72207048611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45940.72207048611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45940.72207048611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45940.72207048611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45940.72207048611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45940.72207048611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45940.72207048611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45940.72207048611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45940.72207048611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45940.72207048611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45940.72207048611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45940.72207048611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45940.72207048611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45940.72207048611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45940.72207048611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45940.72207048611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45940.72207048611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45940.72207048611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45940.72207048611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45940.72207048611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45940.72207048611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45940.72207048611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45940.72207048611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45940.72207048611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45940.72207048611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45940.72207048611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45940.72207048611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45940.72207048611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45940.72207048611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45940.72207048611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45940.72207048611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45940.72207048611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45940.72207048611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45940.72207048611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45940.72207048611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45940.72207048611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45940.72207048611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45940.72207048611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45940.72207048611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45940.72207048611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45940.72207048611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45940.72207048611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45940.72207048611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45940.72207048611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45940.72207048611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45940.72207048611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45940.72207048611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45940.72207048611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45940.72207048611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45940.72207048611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45940.72207048611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45940.72207048611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45940.72207048611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45940.72207048611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45940.72207048611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45940.72207048611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45940.72207048611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45940.72207048611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45940.72207048611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45940.72207048611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45940.72207048611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45940.72207048611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45940.72207048611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45940.72207048611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45940.72207048611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45940.72207048611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45940.72207048611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45940.72207048611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45940.72207048611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45940.72207048611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45940.72207048611</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2025-10-10T14:20:31Z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