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39" documentId="13_ncr:1_{F6CB121F-512D-4AA6-A0C1-0FB36C537598}" xr6:coauthVersionLast="47" xr6:coauthVersionMax="47" xr10:uidLastSave="{1DB1BA49-FA41-40AA-A437-B3A8869177C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<sst xmlns="http://schemas.openxmlformats.org/spreadsheetml/2006/main" count="178579" uniqueCount="39069">
  <si>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</si>
  <si>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</si>
  <si>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</si>
  <si>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</si>
  <si>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</si>
  <si>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</si>
  <si>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</si>
  <si>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</si>
  <si>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</si>
  <si>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</si>
  <si>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</si>
  <si>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</si>
  <si>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</si>
  <si>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</si>
  <si>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</si>
  <si>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</si>
  <si>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</si>
  <si>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</si>
  <si>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</si>
  <si>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</si>
  <si>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</si>
  <si>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</si>
  <si>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</si>
  <si>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</si>
  <si>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</si>
  <si>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</si>
  <si>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</si>
  <si>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</si>
  <si>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</si>
  <si>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</si>
  <si>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</si>
  <si>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</si>
  <si>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</si>
  <si>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</si>
  <si>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</si>
  <si>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</si>
  <si>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</si>
  <si>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</si>
  <si>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</si>
  <si>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</si>
  <si>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</si>
  <si>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</si>
  <si>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</si>
  <si>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</si>
  <si>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</si>
  <si>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</si>
  <si>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</si>
  <si>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</si>
  <si>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</si>
  <si>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</si>
  <si>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</si>
  <si>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</si>
  <si>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</si>
  <si>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</si>
  <si>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</si>
  <si>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</si>
  <si>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</si>
  <si>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</si>
  <si>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</si>
  <si>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</si>
  <si>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</si>
  <si>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</si>
  <si>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</si>
  <si>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</si>
  <si>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</si>
  <si>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</si>
  <si>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</si>
  <si>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</si>
  <si>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</si>
  <si>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</si>
  <si>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</si>
  <si>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</si>
  <si>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</si>
  <si>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</si>
  <si>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</si>
  <si>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</si>
  <si>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</si>
  <si>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</si>
  <si>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</si>
  <si>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</si>
  <si>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</si>
  <si>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</si>
  <si>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</si>
  <si>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</si>
  <si>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</si>
  <si>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</si>
  <si>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</si>
  <si>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</si>
  <si>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</si>
  <si>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</si>
  <si>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</si>
  <si>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</si>
  <si>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</si>
  <si>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</si>
  <si>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</si>
  <si>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</si>
  <si>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</si>
  <si>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</si>
  <si>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</si>
  <si>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</si>
  <si>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</si>
  <si>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</si>
  <si>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</si>
  <si>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</si>
  <si>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</si>
  <si>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</si>
  <si>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</si>
  <si>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</si>
  <si>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</si>
  <si>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</si>
  <si>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</si>
  <si>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</si>
  <si>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</si>
  <si>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</si>
  <si>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</si>
  <si>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</si>
  <si>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</si>
  <si>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</si>
  <si>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</si>
  <si>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</si>
  <si>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</si>
  <si>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</si>
  <si>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</si>
  <si>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</si>
  <si>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</si>
  <si>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</si>
  <si>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</si>
  <si>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</si>
  <si>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</si>
  <si>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</si>
  <si>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</si>
  <si>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</si>
  <si>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</si>
  <si>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</si>
  <si>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</si>
  <si>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</si>
  <si>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</si>
  <si>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</si>
  <si>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</si>
  <si>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</si>
  <si>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</si>
  <si>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</si>
  <si>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</si>
  <si>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</si>
  <si>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</si>
  <si>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</si>
  <si>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</si>
  <si>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</si>
  <si>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</si>
  <si>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</si>
  <si>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</si>
  <si>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</si>
  <si>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</si>
  <si>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</si>
  <si>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</si>
  <si>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</si>
  <si>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</si>
  <si>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</si>
  <si>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</si>
  <si>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</si>
  <si>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</si>
  <si>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</si>
  <si>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</si>
  <si>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</si>
  <si>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</si>
  <si>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</si>
  <si>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</si>
  <si>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</si>
  <si>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</si>
  <si>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</si>
  <si>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</si>
  <si>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</si>
  <si>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</si>
  <si>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</si>
  <si>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</si>
  <si>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</si>
  <si>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</si>
  <si>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</si>
  <si>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</si>
  <si>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</si>
  <si>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</si>
  <si>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</si>
  <si>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</si>
  <si>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</si>
  <si>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</si>
  <si>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</si>
  <si>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</si>
  <si>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</si>
  <si>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</si>
  <si>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</si>
  <si>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</si>
  <si>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</si>
  <si>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</si>
  <si>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</si>
  <si>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</si>
  <si>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</si>
  <si>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</si>
  <si>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</si>
  <si>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</si>
  <si>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</si>
  <si>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</si>
  <si>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</si>
  <si>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</si>
  <si>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</si>
  <si>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</si>
  <si>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</si>
  <si>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</si>
  <si>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</si>
  <si>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</si>
  <si>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</si>
  <si>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</si>
  <si>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</si>
  <si>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</si>
  <si>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</si>
  <si>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</si>
  <si>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</si>
  <si>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</si>
  <si>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</si>
  <si>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</si>
  <si>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</si>
  <si>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</si>
  <si>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</si>
  <si>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</si>
  <si>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</si>
  <si>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</si>
  <si>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</si>
  <si>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</si>
  <si>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</si>
  <si>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</si>
  <si>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</si>
  <si>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</si>
  <si>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</si>
  <si>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</si>
  <si>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</si>
  <si>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</si>
  <si>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</si>
  <si>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</si>
  <si>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</si>
  <si>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</si>
  <si>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</si>
  <si>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</si>
  <si>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</si>
  <si>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</si>
  <si>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</si>
  <si>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</si>
  <si>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</si>
  <si>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</si>
  <si>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</si>
  <si>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</si>
  <si>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</si>
  <si>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</si>
  <si>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</si>
  <si>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</si>
  <si>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</si>
  <si>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</si>
  <si>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</si>
  <si>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</si>
  <si>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</si>
  <si>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</si>
  <si>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</si>
  <si>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</si>
  <si>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</si>
  <si>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</si>
  <si>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</si>
  <si>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</si>
  <si>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</si>
  <si>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</si>
  <si>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</si>
  <si>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</si>
  <si>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</si>
  <si>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</si>
  <si>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</si>
  <si>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</si>
  <si>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</si>
  <si>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</si>
  <si>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</si>
  <si>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</si>
  <si>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</si>
  <si>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</si>
  <si>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</si>
  <si>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</si>
  <si>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</si>
  <si>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</si>
  <si>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</si>
  <si>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</si>
  <si>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</si>
  <si>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</si>
  <si>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</si>
  <si>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</si>
  <si>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</si>
  <si>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</si>
  <si>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</si>
  <si>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</si>
  <si>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</si>
  <si>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</si>
  <si>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</si>
  <si>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</si>
  <si>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</si>
  <si>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</si>
  <si>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</si>
  <si>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</si>
  <si>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</si>
  <si>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</si>
  <si>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</si>
  <si>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</si>
  <si>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</si>
  <si>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</si>
  <si>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</si>
  <si>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</si>
  <si>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</si>
  <si>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</si>
  <si>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</si>
  <si>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</si>
  <si>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</si>
  <si>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</si>
  <si>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</si>
  <si>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</si>
  <si>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</si>
  <si>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</si>
  <si>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</si>
  <si>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</si>
  <si>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</si>
  <si>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</si>
  <si>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</si>
  <si>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</si>
  <si>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</si>
  <si>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</si>
  <si>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</si>
  <si>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</si>
  <si>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</si>
  <si>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</si>
  <si>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</si>
  <si>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</si>
  <si>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</si>
  <si>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</si>
  <si>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</si>
  <si>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</si>
  <si>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</si>
  <si>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</si>
  <si>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</si>
  <si>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</si>
  <si>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</si>
  <si>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</si>
  <si>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</si>
  <si>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</si>
  <si>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</si>
  <si>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</si>
  <si>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</si>
  <si>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</si>
  <si>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</si>
  <si>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</si>
  <si>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</si>
  <si>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</si>
  <si>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</si>
  <si>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</si>
  <si>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</si>
  <si>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</si>
  <si>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</si>
  <si>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</si>
  <si>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</si>
  <si>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</si>
  <si>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</si>
  <si>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</si>
  <si>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</si>
  <si>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</si>
  <si>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</si>
  <si>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</si>
  <si>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</si>
  <si>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</si>
  <si>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</si>
  <si>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</si>
  <si>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</si>
  <si>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</si>
  <si>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</si>
  <si>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</si>
  <si>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</si>
  <si>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</si>
  <si>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</si>
  <si>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</si>
  <si>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</si>
  <si>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</si>
  <si>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</si>
  <si>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</si>
  <si>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</si>
  <si>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</si>
  <si>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</si>
  <si>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</si>
  <si>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</si>
  <si>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</si>
  <si>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</si>
  <si>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</si>
  <si>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</si>
  <si>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</si>
  <si>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</si>
  <si>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</si>
  <si>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</si>
  <si>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</si>
  <si>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</si>
  <si>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</si>
  <si>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</si>
  <si>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</si>
  <si>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</si>
  <si>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</si>
  <si>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</si>
  <si>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</si>
  <si>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</si>
  <si>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</si>
  <si>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</si>
  <si>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</si>
  <si>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</si>
  <si>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</si>
  <si>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</si>
  <si>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</si>
  <si>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</si>
  <si>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</si>
  <si>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</si>
  <si>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</si>
  <si>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</si>
  <si>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</si>
  <si>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</si>
  <si>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</si>
  <si>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</si>
  <si>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</si>
  <si>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</si>
  <si>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</si>
  <si>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</si>
  <si>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</si>
  <si>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</si>
  <si>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</si>
  <si>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</si>
  <si>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</si>
  <si>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</si>
  <si>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</si>
  <si>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</si>
  <si>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</si>
  <si>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</si>
  <si>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</si>
  <si>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</si>
  <si>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</si>
  <si>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</si>
  <si>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</si>
  <si>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</si>
  <si>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</si>
  <si>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</si>
  <si>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</si>
  <si>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</si>
  <si>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</si>
  <si>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</si>
  <si>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</si>
  <si>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</si>
  <si>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</si>
  <si>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</si>
  <si>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</si>
  <si>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</si>
  <si>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</si>
  <si>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</si>
  <si>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</si>
  <si>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</si>
  <si>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</si>
  <si>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</si>
  <si>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</si>
  <si>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</si>
  <si>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</si>
  <si>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</si>
  <si>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</si>
  <si>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</si>
  <si>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</si>
  <si>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</si>
  <si>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</si>
  <si>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</si>
  <si>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</si>
  <si>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</si>
  <si>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</si>
  <si>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</si>
  <si>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</si>
  <si>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</si>
  <si>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</si>
  <si>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</si>
  <si>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</si>
  <si>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</si>
  <si>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</si>
  <si>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</si>
  <si>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</si>
  <si>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</si>
  <si>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</si>
  <si>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</si>
  <si>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</si>
  <si>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</si>
  <si>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</si>
  <si>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</si>
  <si>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</si>
  <si>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</si>
  <si>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</si>
  <si>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</si>
  <si>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</si>
  <si>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</si>
  <si>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</si>
  <si>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</si>
  <si>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</si>
  <si>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</si>
  <si>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</si>
  <si>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</si>
  <si>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</si>
  <si>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</si>
  <si>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</si>
  <si>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</si>
  <si>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</si>
  <si>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</si>
  <si>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</si>
  <si>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</si>
  <si>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</si>
  <si>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</si>
  <si>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</si>
  <si>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</si>
  <si>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</si>
  <si>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</si>
  <si>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</si>
  <si>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</si>
  <si>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</si>
  <si>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</si>
  <si>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</si>
  <si>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</si>
  <si>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</si>
  <si>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</si>
  <si>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</si>
  <si>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</si>
  <si>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</si>
  <si>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</si>
  <si>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</si>
  <si>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</si>
  <si>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</si>
  <si>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</si>
  <si>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</si>
  <si>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</si>
  <si>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</si>
  <si>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</si>
  <si>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</si>
  <si>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</si>
  <si>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</si>
  <si>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</si>
  <si>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</si>
  <si>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</si>
  <si>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</si>
  <si>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</si>
  <si>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</si>
  <si>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</si>
  <si>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</si>
  <si>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</si>
  <si>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</si>
  <si>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</si>
  <si>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</si>
  <si>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</si>
  <si>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</si>
  <si>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</si>
  <si>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</si>
  <si>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</si>
  <si>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</si>
  <si>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</si>
  <si>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</si>
  <si>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</si>
  <si>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</si>
  <si>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</si>
  <si>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</si>
  <si>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</si>
  <si>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</si>
  <si>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</si>
  <si>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</si>
  <si>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</si>
  <si>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</si>
  <si>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</si>
  <si>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</si>
  <si>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</si>
  <si>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</si>
  <si>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</si>
  <si>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</si>
  <si>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</si>
  <si>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</si>
  <si>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</si>
  <si>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</si>
  <si>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</si>
  <si>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</si>
  <si>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</si>
  <si>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</si>
  <si>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</si>
  <si>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</si>
  <si>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</si>
  <si>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</si>
  <si>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</si>
  <si>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</si>
  <si>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</si>
  <si>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</si>
  <si>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</si>
  <si>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</si>
  <si>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</si>
  <si>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</si>
  <si>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</si>
  <si>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</si>
  <si>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</si>
  <si>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</si>
  <si>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</si>
  <si>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</si>
  <si>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</si>
  <si>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</si>
  <si>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</si>
  <si>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</si>
  <si>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</si>
  <si>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</si>
  <si>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</si>
  <si>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</si>
  <si>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</si>
  <si>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</si>
  <si>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</si>
  <si>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</si>
  <si>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</si>
  <si>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</si>
  <si>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</si>
  <si>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</si>
  <si>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</si>
  <si>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</si>
  <si>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</si>
  <si>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</si>
  <si>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</si>
  <si>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</si>
  <si>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</si>
  <si>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</si>
  <si>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</si>
  <si>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</si>
  <si>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</si>
  <si>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</si>
  <si>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</si>
  <si>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</si>
  <si>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</si>
  <si>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</si>
  <si>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</si>
  <si>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</si>
  <si>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</si>
  <si>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</si>
  <si>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</si>
  <si>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</si>
  <si>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</si>
  <si>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</si>
  <si>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</si>
  <si>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</si>
  <si>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</si>
  <si>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</si>
  <si>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</si>
  <si>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</si>
  <si>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</si>
  <si>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</si>
  <si>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</si>
  <si>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</si>
  <si>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</si>
  <si>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</si>
  <si>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</si>
  <si>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</si>
  <si>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</si>
  <si>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</si>
  <si>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</si>
  <si>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</si>
  <si>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</si>
  <si>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</si>
  <si>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</si>
  <si>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</si>
  <si>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</si>
  <si>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</si>
  <si>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</si>
  <si>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</si>
  <si>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</si>
  <si>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</si>
  <si>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</si>
  <si>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</si>
  <si>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</si>
  <si>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</si>
  <si>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</si>
  <si>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</si>
  <si>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</si>
  <si>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</si>
  <si>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</si>
  <si>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</si>
  <si>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</si>
  <si>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</si>
  <si>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</si>
  <si>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</si>
  <si>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</si>
  <si>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</si>
  <si>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</si>
  <si>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</si>
  <si>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</si>
  <si>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</si>
  <si>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</si>
  <si>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</si>
  <si>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</si>
  <si>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</si>
  <si>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</si>
  <si>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</si>
  <si>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</si>
  <si>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</si>
  <si>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</si>
  <si>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</si>
  <si>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</si>
  <si>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</si>
  <si>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</si>
  <si>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</si>
  <si>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</si>
  <si>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</si>
  <si>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</si>
  <si>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</si>
  <si>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</si>
  <si>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</si>
  <si>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</si>
  <si>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</si>
  <si>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</si>
  <si>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</si>
  <si>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</si>
  <si>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</si>
  <si>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</si>
  <si>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</si>
  <si>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</si>
  <si>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</si>
  <si>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</si>
  <si>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</si>
  <si>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</si>
  <si>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</si>
  <si>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</si>
  <si>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</si>
  <si>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</si>
  <si>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</si>
  <si>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</si>
  <si>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</si>
  <si>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</si>
  <si>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</si>
  <si>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</si>
  <si>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</si>
  <si>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</si>
  <si>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</si>
  <si>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</si>
  <si>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</si>
  <si>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</si>
  <si>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</si>
  <si>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</si>
  <si>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</si>
  <si>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</si>
  <si>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</si>
  <si>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</si>
  <si>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</si>
  <si>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</si>
  <si>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</si>
  <si>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</si>
  <si>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</si>
  <si>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</si>
  <si>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</si>
  <si>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</si>
  <si>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</si>
  <si>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</si>
  <si>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</si>
  <si>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</si>
  <si>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</si>
  <si>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</si>
  <si>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</si>
  <si>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</si>
  <si>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</si>
  <si>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</si>
  <si>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</si>
  <si>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</si>
  <si>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</si>
  <si>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</si>
  <si>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</si>
  <si>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</si>
  <si>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</si>
  <si>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</si>
  <si>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</si>
  <si>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</si>
  <si>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</si>
  <si>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</si>
  <si>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</si>
  <si>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</si>
  <si>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</si>
  <si>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</si>
  <si>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</si>
  <si>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</si>
  <si>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</si>
  <si>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</si>
  <si>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</si>
  <si>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</si>
  <si>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</si>
  <si>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</si>
  <si>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</si>
  <si>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</si>
  <si>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</si>
  <si>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</si>
  <si>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</si>
  <si>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</si>
  <si>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</si>
  <si>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</si>
  <si>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</si>
  <si>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</si>
  <si>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</si>
  <si>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</si>
  <si>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</si>
  <si>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</si>
  <si>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</si>
  <si>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</si>
  <si>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</si>
  <si>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</si>
  <si>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</si>
  <si>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</si>
  <si>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</si>
  <si>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</si>
  <si>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</si>
  <si>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</si>
  <si>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</si>
  <si>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</si>
  <si>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</si>
  <si>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</si>
  <si>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</si>
  <si>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</si>
  <si>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</si>
  <si>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</si>
  <si>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</si>
  <si>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</si>
  <si>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</si>
  <si>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</si>
  <si>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</si>
  <si>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</si>
  <si>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</si>
  <si>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</si>
  <si>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</si>
  <si>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</si>
  <si>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</si>
  <si>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</si>
  <si>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</si>
  <si>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</si>
  <si>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</si>
  <si>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</si>
  <si>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</si>
  <si>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</si>
  <si>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</si>
  <si>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</si>
  <si>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</si>
  <si>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</si>
  <si>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</si>
  <si>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</si>
  <si>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</si>
  <si>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</si>
  <si>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</si>
  <si>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</si>
  <si>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</si>
  <si>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</si>
  <si>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</si>
  <si>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</si>
  <si>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</si>
  <si>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</si>
  <si>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</si>
  <si>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</si>
  <si>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</si>
  <si>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</si>
  <si>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</si>
  <si>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</si>
  <si>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</si>
  <si>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</si>
  <si>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</si>
  <si>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</si>
  <si>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</si>
  <si>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</si>
  <si>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</si>
  <si>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</si>
  <si>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</si>
  <si>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</si>
  <si>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</si>
  <si>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</si>
  <si>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</si>
  <si>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</si>
  <si>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</si>
  <si>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</si>
  <si>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</si>
  <si>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</si>
  <si>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</si>
  <si>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</si>
  <si>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</si>
  <si>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</si>
  <si>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</si>
  <si>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</si>
  <si>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</si>
  <si>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</si>
  <si>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</si>
  <si>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</si>
  <si>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</si>
  <si>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</si>
  <si>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</si>
  <si>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</si>
  <si>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</si>
  <si>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</si>
  <si>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</si>
  <si>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</si>
  <si>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</si>
  <si>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</si>
  <si>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</si>
  <si>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</si>
  <si>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</si>
  <si>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</si>
  <si>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</si>
  <si>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</si>
  <si>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</si>
  <si>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</si>
  <si>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</si>
  <si>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</si>
  <si>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</si>
  <si>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</si>
  <si>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</si>
  <si>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</si>
  <si>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</si>
  <si>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</si>
  <si>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</si>
  <si>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</si>
  <si>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</si>
  <si>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</si>
  <si>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</si>
  <si>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</si>
  <si>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</si>
  <si>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</si>
  <si>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</si>
  <si>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</si>
  <si>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</si>
  <si>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</si>
  <si>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</si>
  <si>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</si>
  <si>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</si>
  <si>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</si>
  <si>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</si>
  <si>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</si>
  <si>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</si>
  <si>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</si>
  <si>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</si>
  <si>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</si>
  <si>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</si>
  <si>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</si>
  <si>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</si>
  <si>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</si>
  <si>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</si>
  <si>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</si>
  <si>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</si>
  <si>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</si>
  <si>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</si>
  <si>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</si>
  <si>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</si>
  <si>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</si>
  <si>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</si>
  <si>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</si>
  <si>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</si>
  <si>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</si>
  <si>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</si>
  <si>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</si>
  <si>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</si>
  <si>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</si>
  <si>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</si>
  <si>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</si>
  <si>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</si>
  <si>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</si>
  <si>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</si>
  <si>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</si>
  <si>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</si>
  <si>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</si>
  <si>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</si>
  <si>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</si>
  <si>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</si>
  <si>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</si>
  <si>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</si>
  <si>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</si>
  <si>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</si>
  <si>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</si>
  <si>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</si>
  <si>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</si>
  <si>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</si>
  <si>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</si>
  <si>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</si>
  <si>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</si>
  <si>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</si>
  <si>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</si>
  <si>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</si>
  <si>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</si>
  <si>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</si>
  <si>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</si>
  <si>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</si>
  <si>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</si>
  <si>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</si>
  <si>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</si>
  <si>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</si>
  <si>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</si>
  <si>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</si>
  <si>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</si>
  <si>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</si>
  <si>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</si>
  <si>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</si>
  <si>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</si>
  <si>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</si>
  <si>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</si>
  <si>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</si>
  <si>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</si>
  <si>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</si>
  <si>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</si>
  <si>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</si>
  <si>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</si>
  <si>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</si>
  <si>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</si>
  <si>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</si>
  <si>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</si>
  <si>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</si>
  <si>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</si>
  <si>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</si>
  <si>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</si>
  <si>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</si>
  <si>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</si>
  <si>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</si>
  <si>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</si>
  <si>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</si>
  <si>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</si>
  <si>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</si>
  <si>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</si>
  <si>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</si>
  <si>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</si>
  <si>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</si>
  <si>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</si>
  <si>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</si>
  <si>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</si>
  <si>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</si>
  <si>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</si>
  <si>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</si>
  <si>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</si>
  <si>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</si>
  <si>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</si>
  <si>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</si>
  <si>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</si>
  <si>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</si>
  <si>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</si>
  <si>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</si>
  <si>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</si>
  <si>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</si>
  <si>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</si>
  <si>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</si>
  <si>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</si>
  <si>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</si>
  <si>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</si>
  <si>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</si>
  <si>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</si>
  <si>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</si>
  <si>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</si>
  <si>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</si>
  <si>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</si>
  <si>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</si>
  <si>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</si>
  <si>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</si>
  <si>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</si>
  <si>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</si>
  <si>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</si>
  <si>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</si>
  <si>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</si>
  <si>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</si>
  <si>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</si>
  <si>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</si>
  <si>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</si>
  <si>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</si>
  <si>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</si>
  <si>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</si>
  <si>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</si>
  <si>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</si>
  <si>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</si>
  <si>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</si>
  <si>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</si>
  <si>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</si>
  <si>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</si>
  <si>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</si>
  <si>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</si>
  <si>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</si>
  <si>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</si>
  <si>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</si>
  <si>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</si>
  <si>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</si>
  <si>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</si>
  <si>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</si>
  <si>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</si>
  <si>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</si>
  <si>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</si>
  <si>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</si>
  <si>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</si>
  <si>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</si>
  <si>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</si>
  <si>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</si>
  <si>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</si>
  <si>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</si>
  <si>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</si>
  <si>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</si>
  <si>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</si>
  <si>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</si>
  <si>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</si>
  <si>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</si>
  <si>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</si>
  <si>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</si>
  <si>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</si>
  <si>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</si>
  <si>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</si>
  <si>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</si>
  <si>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</si>
  <si>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</si>
  <si>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</si>
  <si>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</si>
  <si>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</si>
  <si>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</si>
  <si>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</si>
  <si>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</si>
  <si>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</si>
  <si>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</si>
  <si>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</si>
  <si>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</si>
  <si>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</si>
  <si>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</si>
  <si>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</si>
  <si>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</si>
  <si>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</si>
  <si>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</si>
  <si>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</si>
  <si>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</si>
  <si>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</si>
  <si>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</si>
  <si>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</si>
  <si>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</si>
  <si>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</si>
  <si>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</si>
  <si>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</si>
  <si>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</si>
  <si>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</si>
  <si>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</si>
  <si>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</si>
  <si>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</si>
  <si>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</si>
  <si>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</si>
  <si>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</si>
  <si>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</si>
  <si>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</si>
  <si>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</si>
  <si>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</si>
  <si>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</si>
  <si>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</si>
  <si>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</si>
  <si>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</si>
  <si>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</si>
  <si>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</si>
  <si>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</si>
  <si>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</si>
  <si>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</si>
  <si>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</si>
  <si>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</si>
  <si>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</si>
  <si>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</si>
  <si>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</si>
  <si>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</si>
  <si>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</si>
  <si>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</si>
  <si>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</si>
  <si>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</si>
  <si>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</si>
  <si>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</si>
  <si>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</si>
  <si>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</si>
  <si>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</si>
  <si>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</si>
  <si>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</si>
  <si>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</si>
  <si>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</si>
  <si>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</si>
  <si>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</si>
  <si>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</si>
  <si>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</si>
  <si>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</si>
  <si>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</si>
  <si>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</si>
  <si>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</si>
  <si>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</si>
  <si>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</si>
  <si>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</si>
  <si>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</si>
  <si>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</si>
  <si>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</si>
  <si>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</si>
  <si>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</si>
  <si>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</si>
  <si>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</si>
  <si>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</si>
  <si>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</si>
  <si>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</si>
  <si>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</si>
  <si>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</si>
  <si>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</si>
  <si>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</si>
  <si>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</si>
  <si>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</si>
  <si>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</si>
  <si>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</si>
  <si>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</si>
  <si>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</si>
  <si>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</si>
  <si>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</si>
  <si>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</si>
  <si>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</si>
  <si>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</si>
  <si>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</si>
  <si>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</si>
  <si>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</si>
  <si>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</si>
  <si>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</si>
  <si>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</si>
  <si>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</si>
  <si>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</si>
  <si>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</si>
  <si>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</si>
  <si>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</si>
  <si>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</si>
  <si>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</si>
  <si>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</si>
  <si>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</si>
  <si>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</si>
  <si>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</si>
  <si>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</si>
  <si>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</si>
  <si>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</si>
  <si>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</si>
  <si>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</si>
  <si>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</si>
  <si>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</si>
  <si>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</si>
  <si>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</si>
  <si>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</si>
  <si>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</si>
  <si>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</si>
  <si>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</si>
  <si>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</si>
  <si>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</si>
  <si>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</si>
  <si>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</si>
  <si>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</si>
  <si>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</si>
  <si>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</si>
  <si>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</si>
  <si>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</si>
  <si>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</si>
  <si>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</si>
  <si>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</si>
  <si>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</si>
  <si>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</si>
  <si>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</si>
  <si>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</si>
  <si>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</si>
  <si>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</si>
  <si>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</si>
  <si>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</si>
  <si>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</si>
  <si>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</si>
  <si>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</si>
  <si>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</si>
  <si>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</si>
  <si>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</si>
  <si>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</si>
  <si>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</si>
  <si>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</si>
  <si>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</si>
  <si>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</si>
  <si>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</si>
  <si>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</si>
  <si>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</si>
  <si>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</si>
  <si>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</si>
  <si>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</si>
  <si>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</si>
  <si>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</si>
  <si>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</si>
  <si>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</si>
  <si>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</si>
  <si>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</si>
  <si>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</si>
  <si>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</si>
  <si>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</si>
  <si>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</si>
  <si>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</si>
  <si>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</si>
  <si>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</si>
  <si>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</si>
  <si>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</si>
  <si>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</si>
  <si>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</si>
  <si>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</si>
  <si>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</si>
  <si>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</si>
  <si>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</si>
  <si>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</si>
  <si>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</si>
  <si>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</si>
  <si>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</si>
  <si>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</si>
  <si>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</si>
  <si>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</si>
  <si>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</si>
  <si>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</si>
  <si>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</si>
  <si>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</si>
  <si>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</si>
  <si>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</si>
  <si>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</si>
  <si>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</si>
  <si>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</si>
  <si>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</si>
  <si>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</si>
  <si>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</si>
  <si>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</si>
  <si>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</si>
  <si>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</si>
  <si>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</si>
  <si>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</si>
  <si>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</si>
  <si>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</si>
  <si>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</si>
  <si>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</si>
  <si>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</si>
  <si>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</si>
  <si>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</si>
  <si>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</si>
  <si>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</si>
  <si>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</si>
  <si>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</si>
  <si>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</si>
  <si>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</si>
  <si>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</si>
  <si>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</si>
  <si>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</si>
  <si>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</si>
  <si>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</si>
  <si>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</si>
  <si>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</si>
  <si>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</si>
  <si>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</si>
  <si>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</si>
  <si>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</si>
  <si>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</si>
  <si>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</si>
  <si>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</si>
  <si>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</si>
  <si>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</si>
  <si>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</si>
  <si>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</si>
  <si>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</si>
  <si>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</si>
  <si>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</si>
  <si>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</si>
  <si>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</si>
  <si>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</si>
  <si>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</si>
  <si>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</si>
  <si>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</si>
  <si>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</si>
  <si>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</si>
  <si>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</si>
  <si>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</si>
  <si>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</si>
  <si>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</si>
  <si>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</si>
  <si>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</si>
  <si>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</si>
  <si>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</si>
  <si>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</si>
  <si>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</si>
  <si>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</si>
  <si>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</si>
  <si>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</si>
  <si>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</si>
  <si>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</si>
  <si>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</si>
  <si>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</si>
  <si>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</si>
  <si>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</si>
  <si>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</si>
  <si>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</si>
  <si>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</si>
  <si>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</si>
  <si>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</si>
  <si>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</si>
  <si>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</si>
  <si>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</si>
  <si>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</si>
  <si>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</si>
  <si>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</si>
  <si>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</si>
  <si>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</si>
  <si>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</si>
  <si>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</si>
  <si>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</si>
  <si>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</si>
  <si>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</si>
  <si>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</si>
  <si>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</si>
  <si>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</si>
  <si>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</si>
  <si>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</si>
  <si>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</si>
  <si>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</si>
  <si>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</si>
  <si>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</si>
  <si>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</si>
  <si>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</si>
  <si>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</si>
  <si>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</si>
  <si>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</si>
  <si>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</si>
  <si>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</si>
  <si>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</si>
  <si>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</si>
  <si>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</si>
  <si>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</si>
  <si>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</si>
  <si>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</si>
  <si>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</si>
  <si>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</si>
  <si>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</si>
  <si>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</si>
  <si>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</si>
  <si>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</si>
  <si>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</si>
  <si>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</si>
  <si>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</si>
  <si>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</si>
  <si>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</si>
  <si>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</si>
  <si>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</si>
  <si>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</si>
  <si>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</si>
  <si>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</si>
  <si>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</si>
  <si>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</si>
  <si>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</si>
  <si>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</si>
  <si>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</si>
  <si>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</si>
  <si>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</si>
  <si>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</si>
  <si>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</si>
  <si>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</si>
  <si>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</si>
  <si>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</si>
  <si>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</si>
  <si>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</si>
  <si>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</si>
  <si>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</si>
  <si>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</si>
  <si>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</si>
  <si>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</si>
  <si>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</si>
  <si>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</si>
  <si>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</si>
  <si>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</si>
  <si>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</si>
  <si>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</si>
  <si>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</si>
  <si>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</si>
  <si>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</si>
  <si>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</si>
  <si>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</si>
  <si>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</si>
  <si>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</si>
  <si>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</si>
  <si>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</si>
  <si>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</si>
  <si>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</si>
  <si>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</si>
  <si>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</si>
  <si>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</si>
  <si>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</si>
  <si>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</si>
  <si>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</si>
  <si>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</si>
  <si>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</si>
  <si>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</si>
  <si>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</si>
  <si>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</si>
  <si>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</si>
  <si>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</si>
  <si>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</si>
  <si>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</si>
  <si>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</si>
  <si>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</si>
  <si>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</si>
  <si>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</si>
  <si>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</si>
  <si>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</si>
  <si>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</si>
  <si>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</si>
  <si>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</si>
  <si>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</si>
  <si>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</si>
  <si>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</si>
  <si>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</si>
  <si>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</si>
  <si>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</si>
  <si>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</si>
  <si>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</si>
  <si>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</si>
  <si>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</si>
  <si>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</si>
  <si>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</si>
  <si>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</si>
  <si>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</si>
  <si>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</si>
  <si>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</si>
  <si>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</si>
  <si>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</si>
  <si>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</si>
  <si>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</si>
  <si>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</si>
  <si>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</si>
  <si>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</si>
  <si>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</si>
  <si>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</si>
  <si>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</si>
  <si>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</si>
  <si>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</si>
  <si>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</si>
  <si>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</si>
  <si>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</si>
  <si>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</si>
  <si>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</si>
  <si>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</si>
  <si>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</si>
  <si>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</si>
  <si>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</si>
  <si>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</si>
  <si>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</si>
  <si>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</si>
  <si>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</si>
  <si>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</si>
  <si>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</si>
  <si>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</si>
  <si>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</si>
  <si>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</si>
  <si>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</si>
  <si>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</si>
  <si>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</si>
  <si>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</si>
  <si>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</si>
  <si>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</si>
  <si>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</si>
  <si>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</si>
  <si>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</si>
  <si>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</si>
  <si>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</si>
  <si>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</si>
  <si>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</si>
  <si>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</si>
  <si>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</si>
  <si>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</si>
  <si>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</si>
  <si>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</si>
  <si>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</si>
  <si>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</si>
  <si>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</si>
  <si>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</si>
  <si>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</si>
  <si>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</si>
  <si>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</si>
  <si>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</si>
  <si>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</si>
  <si>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</si>
  <si>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</si>
  <si>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</si>
  <si>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</si>
  <si>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</si>
  <si>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</si>
  <si>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</si>
  <si>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</si>
  <si>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</si>
  <si>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</si>
  <si>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</si>
  <si>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</si>
  <si>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</si>
  <si>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</si>
  <si>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</si>
  <si>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</si>
  <si>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</si>
  <si>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</si>
  <si>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</si>
  <si>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</si>
  <si>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</si>
  <si>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</si>
  <si>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</si>
  <si>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</si>
  <si>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</si>
  <si>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</si>
  <si>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</si>
  <si>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</si>
  <si>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</si>
  <si>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</si>
  <si>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</si>
  <si>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</si>
  <si>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</si>
  <si>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</si>
  <si>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</si>
  <si>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</si>
  <si>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</si>
  <si>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</si>
  <si>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</si>
  <si>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</si>
  <si>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</si>
  <si>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</si>
  <si>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</si>
  <si>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</si>
  <si>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</si>
  <si>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</si>
  <si>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</si>
  <si>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</si>
  <si>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</si>
  <si>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</si>
  <si>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</si>
  <si>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</si>
  <si>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</si>
  <si>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</si>
  <si>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</si>
  <si>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</si>
  <si>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</si>
  <si>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</si>
  <si>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</si>
  <si>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</si>
  <si>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</si>
  <si>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</si>
  <si>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</si>
  <si>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</si>
  <si>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</si>
  <si>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</si>
  <si>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</si>
  <si>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</si>
  <si>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</si>
  <si>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</si>
  <si>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</si>
  <si>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</si>
  <si>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</si>
  <si>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</si>
  <si>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</si>
  <si>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</si>
  <si>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</si>
  <si>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</si>
  <si>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</si>
  <si>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</si>
  <si>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</si>
  <si>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</si>
  <si>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</si>
  <si>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</si>
  <si>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</si>
  <si>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</si>
  <si>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</si>
  <si>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</si>
  <si>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</si>
  <si>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</si>
  <si>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</si>
  <si>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</si>
  <si>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</si>
  <si>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</si>
  <si>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</si>
  <si>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</si>
  <si>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</si>
  <si>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</si>
  <si>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</si>
  <si>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</si>
  <si>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</si>
  <si>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</si>
  <si>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</si>
  <si>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</si>
  <si>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</si>
  <si>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</si>
  <si>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</si>
  <si>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</si>
  <si>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</si>
  <si>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</si>
  <si>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</si>
  <si>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</si>
  <si>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</si>
  <si>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</si>
  <si>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</si>
  <si>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</si>
  <si>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</si>
  <si>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</si>
  <si>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</si>
  <si>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</si>
  <si>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</si>
  <si>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</si>
  <si>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</si>
  <si>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</si>
  <si>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</si>
  <si>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</si>
  <si>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</si>
  <si>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</si>
  <si>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</si>
  <si>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</si>
  <si>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</si>
  <si>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</si>
  <si>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</si>
  <si>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</si>
  <si>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</si>
  <si>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</si>
  <si>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</si>
  <si>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</si>
  <si>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</si>
  <si>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</si>
  <si>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</si>
  <si>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</si>
  <si>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</si>
  <si>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</si>
  <si>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</si>
  <si>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</si>
  <si>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</si>
  <si>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</si>
  <si>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</si>
  <si>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</si>
  <si>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</si>
  <si>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</si>
  <si>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</si>
  <si>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</si>
  <si>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</si>
  <si>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</si>
  <si>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</si>
  <si>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</si>
  <si>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</si>
  <si>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</si>
  <si>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</si>
  <si>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</si>
  <si>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</si>
  <si>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</si>
  <si>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</si>
  <si>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</si>
  <si>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</si>
  <si>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</si>
  <si>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</si>
  <si>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</si>
  <si>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</si>
  <si>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</si>
  <si>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</si>
  <si>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</si>
  <si>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</si>
  <si>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</si>
  <si>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</si>
  <si>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</si>
  <si>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</si>
  <si>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</si>
  <si>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</si>
  <si>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</si>
  <si>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</si>
  <si>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</si>
  <si>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</si>
  <si>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</si>
  <si>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</si>
  <si>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</si>
  <si>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</si>
  <si>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</si>
  <si>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</si>
  <si>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</si>
  <si>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</si>
  <si>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</si>
  <si>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</si>
  <si>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</si>
  <si>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</si>
  <si>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</si>
  <si>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</si>
  <si>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</si>
  <si>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</si>
  <si>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</si>
  <si>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</si>
  <si>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</si>
  <si>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</si>
  <si>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</si>
  <si>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</si>
  <si>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</si>
  <si>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</si>
  <si>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</si>
  <si>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</si>
  <si>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</si>
  <si>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</si>
  <si>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</si>
  <si>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</si>
  <si>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</si>
  <si>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</si>
  <si>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</si>
  <si>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</si>
  <si>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</si>
  <si>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</si>
  <si>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</si>
  <si>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</si>
  <si>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</si>
  <si>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</si>
  <si>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</si>
  <si>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</si>
  <si>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</si>
  <si>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</si>
  <si>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</si>
  <si>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</si>
  <si>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</si>
  <si>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</si>
  <si>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</si>
  <si>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</si>
  <si>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</si>
  <si>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</si>
  <si>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</si>
  <si>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</si>
  <si>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</si>
  <si>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</si>
  <si>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</si>
  <si>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</si>
  <si>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</si>
  <si>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</si>
  <si>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</si>
  <si>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</si>
  <si>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</si>
  <si>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</si>
  <si>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</si>
  <si>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</si>
  <si>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</si>
  <si>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</si>
  <si>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</si>
  <si>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</si>
  <si>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</si>
  <si>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</si>
  <si>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</si>
  <si>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</si>
  <si>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</si>
  <si>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</si>
  <si>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</si>
  <si>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</si>
  <si>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</si>
  <si>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</si>
  <si>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</si>
  <si>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</si>
  <si>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</si>
  <si>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</si>
  <si>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</si>
  <si>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</si>
  <si>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</si>
  <si>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</si>
  <si>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</si>
  <si>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</si>
  <si>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</si>
  <si>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</si>
  <si>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</si>
  <si>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</si>
  <si>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</si>
  <si>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</si>
  <si>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</si>
  <si>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</si>
  <si>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</si>
  <si>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</si>
  <si>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</si>
  <si>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</si>
  <si>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</si>
  <si>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</si>
  <si>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</si>
  <si>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</si>
  <si>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</si>
  <si>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</si>
  <si>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</si>
  <si>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</si>
  <si>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</si>
  <si>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</si>
  <si>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</si>
  <si>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</si>
  <si>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</si>
  <si>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</si>
  <si>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</si>
  <si>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</si>
  <si>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</si>
  <si>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</si>
  <si>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</si>
  <si>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</si>
  <si>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</si>
  <si>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</si>
  <si>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</si>
  <si>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</si>
  <si>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</si>
  <si>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</si>
  <si>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</si>
  <si>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</si>
  <si>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</si>
  <si>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</si>
  <si>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</si>
  <si>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</si>
  <si>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</si>
  <si>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</si>
  <si>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</si>
  <si>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</si>
  <si>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</si>
  <si>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</si>
  <si>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</si>
  <si>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</si>
  <si>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</si>
  <si>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</si>
  <si>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</si>
  <si>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</si>
  <si>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</si>
  <si>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</si>
  <si>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</si>
  <si>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</si>
  <si>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</si>
  <si>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</si>
  <si>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</si>
  <si>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</si>
  <si>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</si>
  <si>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</si>
  <si>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</si>
  <si>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</si>
  <si>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</si>
  <si>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</si>
  <si>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</si>
  <si>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</si>
  <si>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</si>
  <si>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</si>
  <si>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</si>
  <si>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</si>
  <si>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</si>
  <si>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</si>
  <si>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</si>
  <si>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</si>
  <si>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</si>
  <si>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</si>
  <si>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</si>
  <si>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</si>
  <si>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</si>
  <si>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</si>
  <si>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</si>
  <si>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</si>
  <si>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</si>
  <si>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</si>
  <si>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</si>
  <si>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</si>
  <si>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</si>
  <si>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</si>
  <si>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</si>
  <si>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</si>
  <si>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</si>
  <si>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</si>
  <si>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</si>
  <si>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</si>
  <si>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</si>
  <si>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</si>
  <si>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</si>
  <si>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</si>
  <si>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</si>
  <si>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</si>
  <si>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</si>
  <si>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</si>
  <si>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</si>
  <si>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</si>
  <si>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</si>
  <si>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</si>
  <si>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</si>
  <si>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</si>
  <si>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</si>
  <si>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</si>
  <si>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</si>
  <si>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</si>
  <si>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</si>
  <si>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</si>
  <si>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</si>
  <si>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</si>
  <si>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</si>
  <si>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</si>
  <si>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</si>
  <si>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</si>
  <si>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</si>
  <si>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</si>
  <si>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</si>
  <si>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</si>
  <si>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</si>
  <si>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</si>
  <si>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</si>
  <si>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</si>
  <si>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</si>
  <si>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</si>
  <si>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</si>
  <si>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</si>
  <si>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</si>
  <si>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</si>
  <si>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</si>
  <si>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</si>
  <si>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</si>
  <si>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</si>
  <si>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</si>
  <si>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</si>
  <si>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</si>
  <si>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</si>
  <si>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</si>
  <si>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</si>
  <si>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</si>
  <si>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</si>
  <si>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</si>
  <si>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</si>
  <si>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</si>
  <si>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</si>
  <si>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</si>
  <si>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</si>
  <si>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</si>
  <si>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</si>
  <si>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</si>
  <si>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</si>
  <si>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</si>
  <si>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</si>
  <si>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</si>
  <si>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</si>
  <si>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</si>
  <si>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</si>
  <si>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</si>
  <si>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</si>
  <si>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</si>
  <si>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</si>
  <si>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</si>
  <si>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</si>
  <si>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</si>
  <si>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</si>
  <si>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</si>
  <si>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</si>
  <si>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</si>
  <si>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</si>
  <si>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</si>
  <si>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</si>
  <si>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</si>
  <si>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</si>
  <si>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</si>
  <si>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</si>
  <si>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</si>
  <si>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</si>
  <si>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</si>
  <si>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</si>
  <si>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</si>
  <si>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</si>
  <si>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</si>
  <si>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</si>
  <si>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</si>
  <si>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</si>
  <si>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</si>
  <si>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</si>
  <si>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</si>
  <si>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</si>
  <si>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</si>
  <si>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</si>
  <si>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</si>
  <si>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</si>
  <si>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</si>
  <si>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</si>
  <si>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</si>
  <si>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</si>
  <si>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</si>
  <si>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</si>
  <si>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</si>
  <si>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</si>
  <si>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</si>
  <si>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</si>
  <si>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</si>
  <si>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</si>
  <si>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</si>
  <si>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</si>
  <si>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</si>
  <si>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</si>
  <si>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</si>
  <si>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</si>
  <si>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</si>
  <si>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</si>
  <si>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</si>
  <si>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</si>
  <si>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</si>
  <si>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</si>
  <si>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</si>
  <si>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</si>
  <si>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</si>
  <si>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</si>
  <si>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</si>
  <si>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</si>
  <si>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</si>
  <si>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</si>
  <si>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</si>
  <si>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</si>
  <si>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</si>
  <si>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</si>
  <si>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</si>
  <si>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</si>
  <si>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</si>
  <si>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</si>
  <si>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</si>
  <si>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</si>
  <si>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</si>
  <si>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</si>
  <si>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</si>
  <si>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</si>
  <si>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</si>
  <si>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</si>
  <si>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</si>
  <si>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</si>
  <si>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</si>
  <si>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</si>
  <si>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</si>
  <si>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</si>
  <si>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</si>
  <si>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</si>
  <si>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</si>
  <si>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</si>
  <si>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</si>
  <si>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</si>
  <si>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</si>
  <si>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</si>
  <si>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</si>
  <si>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</si>
  <si>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</si>
  <si>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</si>
  <si>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</si>
  <si>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</si>
  <si>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</si>
  <si>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</si>
  <si>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</si>
  <si>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</si>
  <si>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</si>
  <si>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</si>
  <si>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</si>
  <si>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</si>
  <si>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</si>
  <si>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</si>
  <si>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</si>
  <si>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</si>
  <si>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</si>
  <si>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</si>
  <si>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</si>
  <si>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</si>
  <si>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</si>
  <si>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</si>
  <si>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</si>
  <si>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</si>
  <si>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</si>
  <si>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</si>
  <si>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</si>
  <si>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</si>
  <si>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</si>
  <si>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</si>
  <si>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</si>
  <si>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</si>
  <si>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</si>
  <si>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</si>
  <si>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</si>
  <si>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</si>
  <si>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</si>
  <si>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</si>
  <si>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</si>
  <si>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</si>
  <si>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</si>
  <si>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</si>
  <si>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</si>
  <si>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</si>
  <si>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</si>
  <si>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</si>
  <si>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</si>
  <si>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</si>
  <si>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</si>
  <si>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</si>
  <si>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</si>
  <si>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</si>
  <si>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</si>
  <si>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</si>
  <si>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</si>
  <si>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</si>
  <si>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</si>
  <si>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</si>
  <si>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</si>
  <si>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</si>
  <si>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</si>
  <si>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</si>
  <si>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</si>
  <si>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</si>
  <si>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</si>
  <si>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</si>
  <si>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</si>
  <si>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</si>
  <si>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</si>
  <si>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</si>
  <si>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</si>
  <si>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</si>
  <si>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</si>
  <si>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</si>
  <si>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</si>
  <si>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</si>
  <si>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</si>
  <si>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</si>
  <si>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</si>
  <si>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</si>
  <si>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</si>
  <si>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</si>
  <si>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</si>
  <si>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</si>
  <si>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</si>
  <si>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</si>
  <si>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</si>
  <si>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</si>
  <si>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</si>
  <si>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</si>
  <si>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</si>
  <si>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</si>
  <si>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</si>
  <si>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</si>
  <si>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</si>
  <si>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</si>
  <si>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</si>
  <si>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</si>
  <si>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</si>
  <si>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</si>
  <si>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</si>
  <si>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</si>
  <si>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</si>
  <si>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</si>
  <si>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</si>
  <si>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</si>
  <si>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</si>
  <si>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</si>
  <si>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</si>
  <si>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</si>
  <si>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</si>
  <si>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</si>
  <si>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</si>
  <si>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</si>
  <si>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</si>
  <si>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</si>
  <si>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</si>
  <si>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</si>
  <si>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</si>
  <si>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</si>
  <si>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</si>
  <si>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</si>
  <si>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</si>
  <si>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</si>
  <si>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</si>
  <si>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</si>
  <si>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</si>
  <si>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</si>
  <si>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</si>
  <si>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</si>
  <si>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</si>
  <si>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</si>
  <si>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</si>
  <si>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</si>
  <si>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</si>
  <si>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</si>
  <si>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</si>
  <si>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</si>
  <si>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</si>
  <si>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</si>
  <si>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</si>
  <si>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</si>
  <si>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</si>
  <si>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</si>
  <si>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</si>
  <si>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</si>
  <si>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</si>
  <si>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</si>
  <si>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</si>
  <si>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</si>
  <si>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</si>
  <si>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</si>
  <si>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</si>
  <si>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</si>
  <si>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</si>
  <si>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</si>
  <si>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</si>
  <si>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</si>
  <si>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</si>
  <si>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</si>
  <si>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</si>
  <si>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</si>
  <si>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</si>
  <si>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</si>
  <si>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</si>
  <si>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</si>
  <si>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</si>
  <si>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</si>
  <si>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</si>
  <si>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</si>
  <si>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</si>
  <si>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</si>
  <si>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</si>
  <si>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</si>
  <si>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</si>
  <si>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</si>
  <si>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</si>
  <si>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</si>
  <si>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</si>
  <si>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</si>
  <si>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</si>
  <si>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</si>
  <si>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</si>
  <si>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</si>
  <si>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</si>
  <si>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</si>
  <si>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</si>
  <si>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</si>
  <si>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</si>
  <si>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</si>
  <si>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</si>
  <si>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</si>
  <si>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</si>
  <si>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</si>
  <si>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</si>
  <si>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</si>
  <si>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</si>
  <si>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</si>
  <si>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</si>
  <si>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</si>
  <si>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</si>
  <si>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</si>
  <si>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</si>
  <si>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</si>
  <si>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</si>
  <si>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</si>
  <si>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</si>
  <si>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</si>
  <si>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</si>
  <si>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</si>
  <si>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</si>
  <si>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</si>
  <si>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</si>
  <si>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</si>
  <si>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</si>
  <si>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</si>
  <si>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</si>
  <si>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</si>
  <si>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</si>
  <si>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</si>
  <si>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</si>
  <si>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</si>
  <si>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</si>
  <si>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</si>
  <si>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</si>
  <si>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</si>
  <si>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</si>
  <si>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</si>
  <si>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</si>
  <si>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</si>
  <si>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</si>
  <si>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</si>
  <si>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</si>
  <si>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</si>
  <si>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</si>
  <si>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</si>
  <si>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</si>
  <si>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</si>
  <si>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</si>
  <si>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</si>
  <si>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</si>
  <si>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</si>
  <si>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</si>
  <si>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</si>
  <si>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</si>
  <si>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</si>
  <si>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</si>
  <si>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</si>
  <si>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</si>
  <si>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</si>
  <si>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</si>
  <si>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</si>
  <si>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</si>
  <si>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</si>
  <si>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</si>
  <si>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</si>
  <si>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</si>
  <si>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</si>
  <si>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</si>
  <si>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</si>
  <si>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</si>
  <si>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</si>
  <si>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</si>
  <si>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</si>
  <si>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</si>
  <si>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</si>
  <si>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</si>
  <si>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</si>
  <si>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</si>
  <si>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</si>
  <si>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</si>
  <si>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</si>
  <si>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</si>
  <si>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</si>
  <si>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</si>
  <si>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</si>
  <si>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</si>
  <si>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</si>
  <si>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</si>
  <si>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</si>
  <si>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</si>
  <si>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</si>
  <si>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</si>
  <si>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</si>
  <si>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</si>
  <si>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</si>
  <si>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</si>
  <si>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</si>
  <si>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</si>
  <si>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</si>
  <si>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</si>
  <si>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</si>
  <si>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</si>
  <si>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</si>
  <si>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</si>
  <si>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</si>
  <si>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</si>
  <si>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</si>
  <si>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</si>
  <si>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</si>
  <si>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</si>
  <si>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</si>
  <si>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</si>
  <si>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</si>
  <si>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</si>
  <si>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</si>
  <si>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</si>
  <si>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</si>
  <si>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</si>
  <si>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</si>
  <si>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</si>
  <si>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</si>
  <si>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</si>
  <si>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</si>
  <si>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</si>
  <si>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</si>
  <si>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</si>
  <si>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</si>
  <si>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</si>
  <si>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</si>
  <si>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</si>
  <si>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</si>
  <si>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</si>
  <si>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</si>
  <si>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</si>
  <si>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</si>
  <si>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</si>
  <si>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</si>
  <si>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</si>
  <si>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</si>
  <si>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</si>
  <si>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</si>
  <si>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</si>
  <si>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</si>
  <si>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</si>
  <si>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</si>
  <si>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</si>
  <si>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</si>
  <si>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</si>
  <si>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</si>
  <si>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</si>
  <si>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</si>
  <si>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</si>
  <si>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</si>
  <si>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</si>
  <si>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</si>
  <si>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</si>
  <si>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</si>
  <si>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</si>
  <si>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</si>
  <si>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</si>
  <si>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</si>
  <si>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</si>
  <si>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</si>
  <si>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</si>
  <si>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</si>
  <si>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</si>
  <si>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</si>
  <si>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</si>
  <si>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</si>
  <si>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</si>
  <si>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</si>
  <si>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</si>
  <si>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</si>
  <si>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</si>
  <si>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</si>
  <si>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</si>
  <si>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</si>
  <si>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</si>
  <si>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</si>
  <si>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</si>
  <si>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</si>
  <si>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</si>
  <si>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</si>
  <si>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</si>
  <si>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</si>
  <si>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</si>
  <si>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</si>
  <si>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</si>
  <si>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</si>
  <si>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</si>
  <si>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</si>
  <si>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</si>
  <si>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</si>
  <si>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</si>
  <si>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</si>
  <si>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</si>
  <si>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</si>
  <si>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</si>
  <si>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</si>
  <si>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</si>
  <si>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</si>
  <si>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</si>
  <si>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</si>
  <si>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</si>
  <si>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</si>
  <si>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</si>
  <si>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</si>
  <si>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</si>
  <si>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</si>
  <si>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</si>
  <si>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</si>
  <si>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</si>
  <si>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</si>
  <si>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</si>
  <si>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</si>
  <si>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</si>
  <si>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</si>
  <si>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</si>
  <si>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</si>
  <si>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</si>
  <si>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</si>
  <si>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</si>
  <si>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</si>
  <si>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</si>
  <si>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</si>
  <si>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</si>
  <si>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</si>
  <si>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</si>
  <si>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</si>
  <si>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</si>
  <si>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</si>
  <si>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</si>
  <si>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</si>
  <si>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</si>
  <si>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</si>
  <si>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</si>
  <si>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</si>
  <si>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</si>
  <si>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</si>
  <si>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</si>
  <si>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</si>
  <si>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</si>
  <si>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</si>
  <si>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</si>
  <si>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</si>
  <si>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</si>
  <si>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</si>
  <si>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</si>
  <si>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</si>
  <si>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</si>
  <si>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</si>
  <si>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</si>
  <si>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</si>
  <si>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</si>
  <si>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</si>
  <si>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</si>
  <si>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</si>
  <si>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</si>
  <si>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</si>
  <si>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</si>
  <si>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</si>
  <si>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</si>
  <si>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</si>
  <si>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</si>
  <si>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</si>
  <si>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</si>
  <si>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</si>
  <si>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</si>
  <si>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</si>
  <si>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</si>
  <si>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</si>
  <si>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</si>
  <si>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</si>
  <si>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</si>
  <si>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</si>
  <si>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</si>
  <si>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</si>
  <si>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</si>
  <si>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</si>
  <si>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</si>
  <si>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</si>
  <si>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</si>
  <si>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</si>
  <si>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</si>
  <si>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</si>
  <si>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</si>
  <si>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</si>
  <si>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</si>
  <si>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</si>
  <si>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</si>
  <si>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</si>
  <si>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</si>
  <si>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</si>
  <si>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</si>
  <si>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</si>
  <si>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</si>
  <si>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</si>
  <si>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</si>
  <si>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</si>
  <si>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</si>
  <si>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</si>
  <si>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</si>
  <si>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</si>
  <si>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</si>
  <si>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</si>
  <si>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</si>
  <si>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</si>
  <si>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</si>
  <si>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</si>
  <si>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</si>
  <si>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</si>
  <si>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</si>
  <si>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</si>
  <si>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</si>
  <si>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</si>
  <si>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</si>
  <si>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</si>
  <si>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</si>
  <si>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</si>
  <si>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</si>
  <si>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</si>
  <si>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</si>
  <si>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</si>
  <si>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</si>
  <si>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</si>
  <si>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</si>
  <si>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</si>
  <si>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</si>
  <si>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</si>
  <si>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</si>
  <si>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</si>
  <si>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</si>
  <si>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</si>
  <si>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</si>
  <si>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</si>
  <si>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</si>
  <si>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</si>
  <si>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</si>
  <si>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</si>
  <si>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</si>
  <si>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</si>
  <si>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</si>
  <si>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</si>
  <si>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</si>
  <si>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</si>
  <si>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</si>
  <si>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</si>
  <si>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</si>
  <si>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</si>
  <si>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</si>
  <si>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</si>
  <si>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</si>
  <si>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</si>
  <si>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</si>
  <si>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</si>
  <si>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</si>
  <si>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</si>
  <si>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</si>
  <si>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</si>
  <si>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</si>
  <si>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</si>
  <si>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</si>
  <si>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</si>
  <si>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</si>
  <si>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</si>
  <si>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</si>
  <si>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</si>
  <si>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</si>
  <si>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</si>
  <si>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</si>
  <si>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</si>
  <si>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</si>
  <si>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</si>
  <si>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</si>
  <si>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</si>
  <si>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</si>
  <si>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</si>
  <si>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</si>
  <si>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</si>
  <si>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</si>
  <si>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</si>
  <si>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</si>
  <si>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</si>
  <si>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</si>
  <si>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</si>
  <si>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</si>
  <si>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</si>
  <si>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</si>
  <si>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</si>
  <si>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</si>
  <si>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</si>
  <si>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</si>
  <si>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</si>
  <si>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</si>
  <si>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</si>
  <si>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</si>
  <si>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</si>
  <si>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</si>
  <si>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</si>
  <si>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</si>
  <si>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</si>
  <si>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</si>
  <si>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</si>
  <si>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</si>
  <si>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</si>
  <si>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</si>
  <si>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</si>
  <si>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</si>
  <si>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</si>
  <si>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</si>
  <si>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</si>
  <si>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</si>
  <si>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</si>
  <si>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</si>
  <si>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</si>
  <si>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</si>
  <si>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</si>
  <si>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</si>
  <si>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</si>
  <si>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</si>
  <si>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</si>
  <si>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</si>
  <si>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</si>
  <si>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</si>
  <si>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</si>
  <si>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</si>
  <si>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</si>
  <si>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</si>
  <si>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</si>
  <si>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</si>
  <si>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</si>
  <si>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</si>
  <si>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</si>
  <si>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</si>
  <si>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</si>
  <si>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</si>
  <si>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</si>
  <si>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</si>
  <si>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</si>
  <si>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</si>
  <si>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</si>
  <si>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</si>
  <si>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</si>
  <si>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</si>
  <si>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</si>
  <si>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</si>
  <si>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</si>
  <si>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</si>
  <si>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</si>
  <si>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</si>
  <si>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</si>
  <si>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</si>
  <si>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</si>
  <si>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</si>
  <si>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</si>
  <si>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</si>
  <si>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</si>
  <si>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</si>
  <si>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</si>
  <si>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</si>
  <si>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</si>
  <si>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</si>
  <si>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</si>
  <si>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</si>
  <si>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</si>
  <si>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</si>
  <si>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</si>
  <si>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</si>
  <si>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</si>
  <si>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</si>
  <si>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</si>
  <si>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</si>
  <si>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</si>
  <si>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</si>
  <si>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</si>
  <si>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</si>
  <si>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</si>
  <si>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</si>
  <si>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</si>
  <si>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</si>
  <si>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</si>
  <si>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</si>
  <si>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</si>
  <si>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</si>
  <si>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</si>
  <si>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</si>
  <si>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</si>
  <si>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</si>
  <si>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</si>
  <si>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</si>
  <si>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</si>
  <si>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</si>
  <si>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</si>
  <si>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</si>
  <si>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</si>
  <si>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</si>
  <si>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</si>
  <si>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</si>
  <si>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</si>
  <si>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</si>
  <si>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</si>
  <si>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</si>
  <si>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</si>
  <si>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</si>
  <si>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</si>
  <si>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</si>
  <si>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</si>
  <si>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</si>
  <si>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</si>
  <si>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</si>
  <si>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</si>
  <si>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</si>
  <si>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</si>
  <si>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</si>
  <si>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</si>
  <si>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</si>
  <si>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</si>
  <si>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</si>
  <si>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</si>
  <si>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</si>
  <si>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</si>
  <si>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</si>
  <si>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</si>
  <si>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</si>
  <si>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</si>
  <si>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</si>
  <si>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</si>
  <si>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</si>
  <si>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</si>
  <si>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</si>
  <si>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</si>
  <si>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</si>
  <si>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</si>
  <si>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</si>
  <si>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</si>
  <si>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</si>
  <si>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</si>
  <si>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</si>
  <si>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</si>
  <si>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</si>
  <si>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</si>
  <si>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</si>
  <si>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</si>
  <si>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</si>
  <si>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</si>
  <si>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</si>
  <si>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</si>
  <si>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</si>
  <si>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</si>
  <si>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</si>
  <si>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</si>
  <si>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</si>
  <si>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</si>
  <si>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</si>
  <si>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</si>
  <si>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</si>
  <si>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</si>
  <si>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</si>
  <si>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</si>
  <si>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</si>
  <si>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</si>
  <si>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</si>
  <si>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</si>
  <si>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</si>
  <si>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</si>
  <si>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</si>
  <si>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</si>
  <si>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</si>
  <si>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</si>
  <si>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</si>
  <si>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</si>
  <si>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</si>
  <si>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</si>
  <si>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</si>
  <si>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</si>
  <si>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</si>
  <si>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</si>
  <si>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</si>
  <si>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</si>
  <si>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</si>
  <si>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</si>
  <si>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</si>
  <si>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</si>
  <si>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</si>
  <si>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</si>
  <si>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</si>
  <si>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</si>
  <si>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</si>
  <si>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</si>
  <si>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</si>
  <si>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</si>
  <si>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</si>
  <si>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</si>
  <si>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</si>
  <si>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</si>
  <si>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</si>
  <si>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</si>
  <si>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</si>
  <si>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</si>
  <si>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</si>
  <si>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</si>
  <si>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</si>
  <si>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</si>
  <si>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</si>
  <si>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</si>
  <si>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</si>
  <si>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</si>
  <si>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</si>
  <si>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</si>
  <si>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</si>
  <si>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</si>
  <si>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</si>
  <si>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</si>
  <si>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</si>
  <si>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</si>
  <si>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</si>
  <si>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</si>
  <si>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</si>
  <si>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</si>
  <si>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</si>
  <si>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</si>
  <si>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</si>
  <si>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</si>
  <si>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</si>
  <si>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</si>
  <si>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</si>
  <si>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</si>
  <si>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</si>
  <si>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</si>
  <si>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</si>
  <si>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</si>
  <si>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</si>
  <si>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</si>
  <si>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</si>
  <si>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</si>
  <si>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</si>
  <si>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</si>
  <si>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</si>
  <si>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</si>
  <si>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</si>
  <si>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</si>
  <si>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</si>
  <si>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</si>
  <si>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</si>
  <si>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</si>
  <si>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</si>
  <si>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</si>
  <si>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</si>
  <si>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</si>
  <si>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</si>
  <si>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</si>
  <si>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</si>
  <si>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</si>
  <si>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</si>
  <si>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</si>
  <si>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</si>
  <si>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</si>
  <si>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</si>
  <si>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</si>
  <si>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</si>
  <si>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</si>
  <si>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</si>
  <si>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</si>
  <si>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</si>
  <si>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</si>
  <si>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</si>
  <si>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</si>
  <si>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</si>
  <si>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</si>
  <si>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</si>
  <si>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</si>
  <si>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</si>
  <si>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</si>
  <si>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</si>
  <si>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</si>
  <si>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</si>
  <si>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</si>
  <si>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</si>
  <si>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</si>
  <si>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</si>
  <si>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</si>
  <si>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</si>
  <si>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</si>
  <si>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</si>
  <si>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</si>
  <si>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</si>
  <si>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</si>
  <si>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</si>
  <si>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</si>
  <si>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</si>
  <si>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</si>
  <si>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</si>
  <si>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</si>
  <si>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</si>
  <si>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</si>
  <si>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</si>
  <si>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</si>
  <si>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</si>
  <si>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</si>
  <si>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</si>
  <si>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</si>
  <si>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</si>
  <si>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</si>
  <si>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</si>
  <si>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</si>
  <si>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</si>
  <si>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</si>
  <si>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</si>
  <si>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</si>
  <si>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</si>
  <si>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</si>
  <si>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</si>
  <si>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</si>
  <si>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</si>
  <si>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</si>
  <si>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</si>
  <si>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</si>
  <si>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</si>
  <si>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</si>
  <si>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</si>
  <si>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</si>
  <si>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</si>
  <si>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</si>
  <si>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</si>
  <si>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</si>
  <si>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</si>
  <si>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</si>
  <si>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</si>
  <si>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</si>
  <si>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</si>
  <si>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</si>
  <si>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</si>
  <si>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</si>
  <si>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</si>
  <si>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</si>
  <si>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</si>
  <si>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</si>
  <si>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</si>
  <si>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</si>
  <si>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</si>
  <si>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</si>
  <si>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</si>
  <si>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</si>
  <si>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</si>
  <si>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</si>
  <si>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</si>
  <si>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</si>
  <si>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</si>
  <si>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</si>
  <si>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</si>
  <si>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</si>
  <si>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</si>
  <si>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</si>
  <si>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</si>
  <si>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</si>
  <si>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</si>
  <si>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</si>
  <si>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</si>
  <si>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</si>
  <si>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</si>
  <si>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</si>
  <si>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</si>
  <si>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</si>
  <si>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</si>
  <si>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</si>
  <si>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</si>
  <si>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</si>
  <si>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</si>
  <si>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</si>
  <si>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</si>
  <si>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</si>
  <si>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</si>
  <si>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</si>
  <si>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</si>
  <si>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</si>
  <si>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</si>
  <si>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</si>
  <si>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</si>
  <si>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</si>
  <si>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</si>
  <si>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</si>
  <si>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</si>
  <si>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</si>
  <si>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</si>
  <si>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</si>
  <si>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</si>
  <si>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</si>
  <si>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</si>
  <si>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</si>
  <si>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</si>
  <si>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</si>
  <si>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</si>
  <si>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</si>
  <si>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</si>
  <si>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</si>
  <si>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</si>
  <si>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</si>
  <si>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</si>
  <si>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</si>
  <si>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</si>
  <si>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</si>
  <si>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</si>
  <si>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</si>
  <si>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</si>
  <si>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</si>
  <si>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</si>
  <si>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</si>
  <si>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</si>
  <si>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</si>
  <si>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</si>
  <si>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</si>
  <si>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</si>
  <si>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</si>
  <si>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</si>
  <si>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</si>
  <si>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</si>
  <si>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</si>
  <si>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</si>
  <si>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</si>
  <si>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</si>
  <si>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</si>
  <si>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</si>
  <si>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</si>
  <si>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</si>
  <si>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</si>
  <si>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</si>
  <si>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</si>
  <si>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</si>
  <si>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</si>
  <si>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</si>
  <si>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</si>
  <si>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</si>
  <si>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</si>
  <si>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</si>
  <si>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</si>
  <si>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</si>
  <si>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</si>
  <si>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</si>
  <si>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</si>
  <si>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</si>
  <si>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</si>
  <si>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</si>
  <si>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</si>
  <si>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</si>
  <si>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</si>
  <si>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</si>
  <si>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</si>
  <si>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</si>
  <si>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</si>
  <si>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</si>
  <si>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</si>
  <si>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</si>
  <si>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</si>
  <si>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</si>
  <si>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</si>
  <si>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</si>
  <si>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</si>
  <si>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</si>
  <si>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</si>
  <si>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</si>
  <si>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</si>
  <si>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</si>
  <si>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</si>
  <si>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</si>
  <si>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</si>
  <si>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</si>
  <si>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</si>
  <si>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</si>
  <si>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</si>
  <si>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</si>
  <si>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</si>
  <si>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</si>
  <si>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</si>
  <si>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</si>
  <si>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</si>
  <si>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</si>
  <si>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</si>
  <si>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</si>
  <si>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</si>
  <si>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</si>
  <si>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</si>
  <si>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</si>
  <si>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</si>
  <si>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</si>
  <si>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</si>
  <si>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</si>
  <si>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</si>
  <si>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</si>
  <si>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</si>
  <si>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</si>
  <si>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</si>
  <si>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</si>
  <si>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</si>
  <si>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</si>
  <si>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</si>
  <si>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</si>
  <si>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</si>
  <si>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</si>
  <si>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</si>
  <si>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</si>
  <si>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</si>
  <si>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</si>
  <si>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</si>
  <si>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</si>
  <si>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</si>
  <si>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</si>
  <si>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</si>
  <si>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</si>
  <si>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</si>
  <si>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</si>
  <si>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</si>
  <si>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</si>
  <si>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</si>
  <si>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</si>
  <si>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</si>
  <si>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</si>
  <si>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</si>
  <si>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</si>
  <si>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</si>
  <si>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</si>
  <si>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</si>
  <si>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</si>
  <si>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</si>
  <si>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</si>
  <si>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</si>
  <si>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</si>
  <si>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</si>
  <si>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</si>
  <si>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</si>
  <si>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</si>
  <si>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</si>
  <si>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</si>
  <si>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</si>
  <si>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</si>
  <si>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</si>
  <si>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</si>
  <si>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</si>
  <si>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</si>
  <si>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</si>
  <si>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</si>
  <si>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</si>
  <si>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</si>
  <si>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</si>
  <si>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</si>
  <si>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</si>
  <si>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</si>
  <si>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</si>
  <si>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</si>
  <si>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</si>
  <si>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</si>
  <si>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</si>
  <si>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</si>
  <si>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</si>
  <si>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</si>
  <si>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</si>
  <si>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</si>
  <si>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</si>
  <si>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</si>
  <si>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</si>
  <si>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</si>
  <si>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</si>
  <si>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</si>
  <si>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</si>
  <si>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</si>
  <si>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</si>
  <si>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</si>
  <si>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</si>
  <si>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</si>
  <si>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</si>
  <si>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</si>
  <si>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</si>
  <si>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</si>
  <si>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</si>
  <si>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</si>
  <si>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</si>
  <si>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</si>
  <si>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</si>
  <si>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</si>
  <si>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</si>
  <si>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</si>
  <si>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</si>
  <si>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</si>
  <si>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</si>
  <si>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</si>
  <si>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</si>
  <si>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</si>
  <si>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</si>
  <si>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</si>
  <si>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</si>
  <si>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</si>
  <si>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</si>
  <si>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</si>
  <si>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</si>
  <si>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</si>
  <si>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</si>
  <si>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</si>
  <si>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</si>
  <si>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</si>
  <si>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</si>
  <si>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</si>
  <si>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</si>
  <si>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</si>
  <si>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</si>
  <si>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</si>
  <si>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</si>
  <si>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</si>
  <si>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</si>
  <si>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</si>
  <si>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</si>
  <si>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</si>
  <si>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</si>
  <si>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</si>
  <si>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</si>
  <si>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</si>
  <si>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</si>
  <si>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</si>
  <si>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</si>
  <si>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</si>
  <si>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</si>
  <si>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</si>
  <si>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</si>
  <si>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</si>
  <si>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</si>
  <si>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</si>
  <si>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</si>
  <si>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</si>
  <si>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</si>
  <si>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</si>
  <si>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</si>
  <si>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</si>
  <si>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</si>
  <si>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</si>
  <si>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</si>
  <si>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</si>
  <si>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</si>
  <si>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</si>
  <si>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</si>
  <si>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</si>
  <si>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</si>
  <si>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</si>
  <si>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</si>
  <si>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</si>
  <si>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</si>
  <si>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</si>
  <si>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</si>
  <si>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</si>
  <si>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</si>
  <si>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</si>
  <si>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</si>
  <si>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</si>
  <si>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</si>
  <si>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</si>
  <si>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</si>
  <si>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</si>
  <si>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</si>
  <si>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</si>
  <si>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</si>
  <si>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</si>
  <si>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</si>
  <si>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</si>
  <si>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</si>
  <si>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</si>
  <si>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</si>
  <si>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</si>
  <si>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</si>
  <si>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</si>
  <si>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</si>
  <si>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</si>
  <si>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</si>
  <si>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</si>
  <si>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</si>
  <si>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</si>
  <si>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</si>
  <si>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</si>
  <si>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</si>
  <si>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</si>
  <si>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</si>
  <si>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</si>
  <si>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</si>
  <si>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</si>
  <si>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</si>
  <si>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</si>
  <si>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</si>
  <si>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</si>
  <si>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</si>
  <si>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</si>
  <si>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</si>
  <si>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</si>
  <si>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</si>
  <si>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</si>
  <si>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</si>
  <si>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</si>
  <si>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</si>
  <si>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</si>
  <si>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</si>
  <si>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</si>
  <si>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</si>
  <si>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</si>
  <si>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</si>
  <si>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</si>
  <si>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</si>
  <si>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</si>
  <si>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</si>
  <si>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</si>
  <si>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</si>
  <si>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</si>
  <si>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</si>
  <si>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</si>
  <si>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</si>
  <si>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</si>
  <si>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</si>
  <si>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</si>
  <si>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</si>
  <si>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</si>
  <si>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</si>
  <si>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</si>
  <si>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</si>
  <si>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</si>
  <si>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</si>
  <si>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</si>
  <si>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</si>
  <si>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</si>
  <si>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</si>
  <si>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</si>
  <si>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</si>
  <si>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</si>
  <si>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</si>
  <si>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</si>
  <si>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</si>
  <si>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</si>
  <si>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</si>
  <si>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</si>
  <si>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</si>
  <si>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</si>
  <si>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</si>
  <si>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</si>
  <si>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</si>
  <si>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</si>
  <si>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</si>
  <si>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</si>
  <si>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</si>
  <si>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</si>
  <si>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</si>
  <si>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</si>
  <si>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</si>
  <si>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</si>
  <si>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</si>
  <si>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</si>
  <si>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</si>
  <si>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</si>
  <si>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</si>
  <si>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</si>
  <si>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</si>
  <si>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</si>
  <si>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</si>
  <si>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</si>
  <si>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</si>
  <si>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</si>
  <si>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</si>
  <si>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</si>
  <si>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</si>
  <si>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</si>
  <si>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</si>
  <si>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</si>
  <si>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</si>
  <si>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</si>
  <si>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</si>
  <si>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</si>
  <si>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</si>
  <si>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</si>
  <si>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</si>
  <si>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</si>
  <si>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</si>
  <si>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</si>
  <si>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</si>
  <si>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</si>
  <si>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</si>
  <si>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</si>
  <si>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</si>
  <si>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</si>
  <si>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</si>
  <si>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</si>
  <si>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</si>
  <si>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</si>
  <si>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</si>
  <si>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</si>
  <si>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</si>
  <si>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</si>
  <si>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</si>
  <si>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</si>
  <si>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</si>
  <si>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</si>
  <si>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</si>
  <si>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</si>
  <si>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</si>
  <si>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</si>
  <si>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</si>
  <si>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</si>
  <si>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</si>
  <si>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</si>
  <si>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</si>
  <si>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</si>
  <si>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</si>
  <si>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</si>
  <si>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</si>
  <si>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</si>
  <si>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</si>
  <si>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</si>
  <si>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</si>
  <si>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</si>
  <si>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</si>
  <si>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</si>
  <si>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</si>
  <si>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</si>
  <si>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</si>
  <si>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</si>
  <si>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</si>
  <si>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</si>
  <si>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</si>
  <si>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</si>
  <si>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</si>
  <si>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</si>
  <si>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</si>
  <si>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</si>
  <si>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</si>
  <si>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</si>
  <si>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</si>
  <si>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</si>
  <si>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</si>
  <si>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</si>
  <si>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</si>
  <si>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</si>
  <si>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</si>
  <si>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</si>
  <si>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</si>
  <si>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</si>
  <si>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</si>
  <si>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</si>
  <si>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</si>
  <si>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</si>
  <si>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</si>
  <si>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</si>
  <si>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</si>
  <si>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</si>
  <si>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</si>
  <si>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</si>
  <si>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</si>
  <si>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</si>
  <si>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</si>
  <si>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</si>
  <si>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</si>
  <si>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</si>
  <si>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</si>
  <si>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</si>
  <si>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</si>
  <si>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</si>
  <si>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</si>
  <si>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</si>
  <si>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</si>
  <si>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</si>
  <si>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</si>
  <si>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</si>
  <si>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</si>
  <si>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</si>
  <si>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</si>
  <si>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</si>
  <si>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</si>
  <si>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</si>
  <si>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</si>
  <si>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</si>
  <si>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</si>
  <si>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</si>
  <si>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</si>
  <si>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</si>
  <si>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</si>
  <si>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</si>
  <si>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</si>
  <si>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</si>
  <si>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</si>
  <si>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</si>
  <si>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</si>
  <si>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</si>
  <si>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</si>
  <si>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</si>
  <si>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</si>
  <si>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</si>
  <si>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</si>
  <si>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</si>
  <si>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</si>
  <si>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</si>
  <si>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</si>
  <si>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</si>
  <si>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</si>
  <si>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</si>
  <si>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</si>
  <si>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</si>
  <si>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</si>
  <si>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</si>
  <si>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</si>
  <si>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</si>
  <si>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</si>
  <si>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</si>
  <si>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</si>
  <si>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</si>
  <si>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</si>
  <si>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</si>
  <si>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</si>
  <si>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</si>
  <si>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</si>
  <si>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</si>
  <si>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</si>
  <si>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</si>
  <si>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</si>
  <si>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</si>
  <si>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</si>
  <si>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</si>
  <si>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</si>
  <si>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</si>
  <si>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</si>
  <si>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</si>
  <si>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</si>
  <si>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</si>
  <si>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</si>
  <si>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</si>
  <si>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</si>
  <si>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</si>
  <si>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</si>
  <si>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</si>
  <si>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</si>
  <si>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</si>
  <si>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</si>
  <si>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</si>
  <si>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</si>
  <si>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</si>
  <si>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</si>
  <si>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</si>
  <si>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</si>
  <si>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</si>
  <si>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</si>
  <si>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</si>
  <si>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</si>
  <si>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</si>
  <si>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</si>
  <si>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</si>
  <si>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</si>
  <si>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</si>
  <si>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</si>
  <si>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</si>
  <si>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</si>
  <si>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</si>
  <si>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</si>
  <si>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</si>
  <si>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</si>
  <si>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</si>
  <si>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</si>
  <si>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</si>
  <si>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</si>
  <si>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</si>
  <si>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</si>
  <si>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</si>
  <si>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</si>
  <si>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</si>
  <si>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</si>
  <si>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</si>
  <si>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</si>
  <si>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</si>
  <si>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</si>
  <si>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</si>
  <si>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</si>
  <si>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</si>
  <si>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</si>
  <si>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</si>
  <si>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</si>
  <si>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</si>
  <si>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</si>
  <si>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</si>
  <si>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</si>
  <si>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</si>
  <si>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</si>
  <si>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</si>
  <si>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</si>
  <si>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</si>
  <si>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</si>
  <si>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</si>
  <si>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</si>
  <si>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</si>
  <si>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</si>
  <si>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</si>
  <si>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</si>
  <si>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</si>
  <si>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</si>
  <si>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</si>
  <si>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</si>
  <si>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</si>
  <si>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</si>
  <si>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</si>
  <si>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</si>
  <si>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</si>
  <si>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</si>
  <si>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</si>
  <si>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</si>
  <si>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</si>
  <si>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</si>
  <si>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</si>
  <si>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</si>
  <si>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</si>
  <si>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</si>
  <si>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</si>
  <si>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</si>
  <si>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</si>
  <si>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</si>
  <si>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</si>
  <si>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</si>
  <si>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</si>
  <si>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</si>
  <si>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</si>
  <si>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</si>
  <si>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</si>
  <si>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</si>
  <si>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</si>
  <si>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</si>
  <si>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</si>
  <si>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</si>
  <si>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</si>
  <si>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</si>
  <si>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</si>
  <si>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</si>
  <si>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</si>
  <si>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</si>
  <si>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</si>
  <si>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</si>
  <si>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</si>
  <si>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</si>
  <si>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</si>
  <si>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</si>
  <si>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</si>
  <si>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</si>
  <si>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</si>
  <si>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</si>
  <si>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</si>
  <si>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</si>
  <si>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</si>
  <si>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</si>
  <si>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</si>
  <si>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</si>
  <si>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</si>
  <si>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</si>
  <si>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</si>
  <si>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</si>
  <si>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</si>
  <si>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</si>
  <si>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</si>
  <si>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</si>
  <si>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</si>
  <si>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</si>
  <si>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</si>
  <si>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</si>
  <si>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</si>
  <si>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</si>
  <si>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</si>
  <si>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</si>
  <si>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</si>
  <si>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</si>
  <si>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</si>
  <si>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</si>
  <si>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</si>
  <si>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</si>
  <si>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</si>
  <si>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</si>
  <si>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</si>
  <si>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</si>
  <si>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</si>
  <si>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</si>
  <si>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</si>
  <si>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</si>
  <si>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</si>
  <si>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</si>
  <si>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</si>
  <si>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</si>
  <si>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</si>
  <si>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</si>
  <si>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</si>
  <si>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</si>
  <si>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</si>
  <si>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</si>
  <si>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</si>
  <si>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</si>
  <si>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</si>
  <si>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</si>
  <si>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</si>
  <si>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</si>
  <si>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</si>
  <si>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</si>
  <si>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</si>
  <si>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</si>
  <si>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</si>
  <si>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</si>
  <si>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</si>
  <si>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</si>
  <si>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</si>
  <si>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</si>
  <si>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</si>
  <si>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</si>
  <si>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</si>
  <si>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</si>
  <si>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</si>
  <si>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</si>
  <si>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</si>
  <si>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</si>
  <si>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</si>
  <si>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</si>
  <si>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</si>
  <si>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</si>
  <si>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</si>
  <si>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</si>
  <si>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</si>
  <si>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</si>
  <si>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</si>
  <si>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</si>
  <si>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</si>
  <si>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</si>
  <si>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</si>
  <si>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</si>
  <si>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</si>
  <si>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</si>
  <si>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</si>
  <si>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</si>
  <si>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</si>
  <si>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</si>
  <si>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</si>
  <si>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</si>
  <si>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</si>
  <si>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</si>
  <si>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</si>
  <si>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</si>
  <si>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</si>
  <si>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</si>
  <si>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</si>
  <si>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</si>
  <si>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</si>
  <si>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</si>
  <si>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</si>
  <si>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</si>
  <si>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</si>
  <si>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</si>
  <si>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</si>
  <si>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</si>
  <si>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</si>
  <si>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</si>
  <si>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</si>
  <si>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</si>
  <si>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</si>
  <si>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</si>
  <si>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</si>
  <si>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</si>
  <si>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</si>
  <si>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</si>
  <si>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</si>
  <si>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</si>
  <si>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</si>
  <si>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</si>
  <si>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</si>
  <si>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</si>
  <si>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</si>
  <si>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</si>
  <si>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</si>
  <si>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</si>
  <si>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</si>
  <si>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</si>
  <si>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</si>
  <si>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</si>
  <si>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</si>
  <si>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</si>
  <si>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</si>
  <si>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</si>
  <si>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</si>
  <si>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</si>
  <si>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</si>
  <si>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</si>
  <si>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</si>
  <si>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</si>
  <si>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</si>
  <si>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</si>
  <si>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</si>
  <si>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</si>
  <si>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</si>
  <si>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</si>
  <si>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</si>
  <si>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</si>
  <si>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</si>
  <si>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</si>
  <si>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</si>
  <si>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</si>
  <si>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</si>
  <si>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</si>
  <si>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</si>
  <si>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</si>
  <si>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</si>
  <si>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</si>
  <si>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</si>
  <si>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</si>
  <si>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</si>
  <si>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</si>
  <si>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</si>
  <si>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</si>
  <si>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</si>
  <si>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</si>
  <si>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</si>
  <si>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</si>
  <si>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</si>
  <si>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</si>
  <si>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</si>
  <si>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</si>
  <si>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</si>
  <si>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</si>
  <si>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</si>
  <si>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</si>
  <si>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</si>
  <si>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</si>
  <si>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</si>
  <si>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</si>
  <si>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</si>
  <si>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</si>
  <si>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</si>
  <si>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</si>
  <si>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</si>
  <si>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</si>
  <si>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</si>
  <si>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</si>
  <si>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</si>
  <si>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</si>
  <si>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</si>
  <si>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</si>
  <si>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</si>
  <si>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</si>
  <si>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</si>
  <si>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</si>
  <si>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</si>
  <si>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</si>
  <si>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</si>
  <si>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</si>
  <si>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</si>
  <si>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</si>
  <si>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</si>
  <si>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</si>
  <si>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</si>
  <si>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</si>
  <si>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</si>
  <si>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</si>
  <si>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</si>
  <si>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</si>
  <si>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</si>
  <si>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</si>
  <si>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</si>
  <si>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</si>
  <si>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</si>
  <si>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</si>
  <si>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</si>
  <si>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</si>
  <si>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</si>
  <si>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</si>
  <si>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</si>
  <si>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</si>
  <si>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</si>
  <si>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</si>
  <si>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</si>
  <si>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</si>
  <si>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</si>
  <si>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</si>
  <si>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</si>
  <si>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</si>
  <si>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</si>
  <si>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</si>
  <si>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</si>
  <si>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</si>
  <si>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</si>
  <si>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</si>
  <si>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</si>
  <si>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</si>
  <si>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</si>
  <si>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</si>
  <si>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</si>
  <si>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</si>
  <si>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</si>
  <si>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</si>
  <si>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</si>
  <si>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</si>
  <si>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</si>
  <si>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</si>
  <si>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</si>
  <si>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</si>
  <si>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</si>
  <si>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</si>
  <si>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</si>
  <si>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</si>
  <si>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</si>
  <si>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</si>
  <si>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</si>
  <si>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</si>
  <si>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</si>
  <si>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</si>
  <si>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</si>
  <si>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</si>
  <si>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</si>
  <si>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</si>
  <si>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</si>
  <si>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</si>
  <si>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</si>
  <si>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</si>
  <si>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</si>
  <si>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</si>
  <si>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</si>
  <si>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</si>
  <si>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</si>
  <si>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</si>
  <si>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</si>
  <si>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</si>
  <si>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</si>
  <si>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</si>
  <si>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</si>
  <si>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</si>
  <si>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</si>
  <si>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</si>
  <si>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</si>
  <si>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</si>
  <si>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</si>
  <si>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</si>
  <si>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</si>
  <si>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</si>
  <si>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</si>
  <si>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</si>
  <si>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</si>
  <si>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</si>
  <si>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</si>
  <si>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</si>
  <si>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</si>
  <si>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</si>
  <si>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</si>
  <si>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</si>
  <si>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</si>
  <si>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</si>
  <si>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</si>
  <si>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</si>
  <si>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</si>
  <si>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</si>
  <si>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</si>
  <si>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</si>
  <si>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</si>
  <si>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</si>
  <si>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</si>
  <si>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</si>
  <si>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</si>
  <si>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</si>
  <si>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</si>
  <si>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</si>
  <si>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</si>
  <si>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</si>
  <si>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</si>
  <si>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</si>
  <si>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</si>
  <si>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</si>
  <si>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</si>
  <si>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</si>
  <si>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</si>
  <si>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</si>
  <si>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</si>
  <si>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</si>
  <si>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</si>
  <si>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</si>
  <si>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</si>
  <si>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</si>
  <si>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</si>
  <si>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</si>
  <si>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</si>
  <si>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</si>
  <si>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</si>
  <si>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</si>
  <si>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</si>
  <si>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</si>
  <si>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</si>
  <si>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</si>
  <si>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</si>
  <si>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</si>
  <si>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</si>
  <si>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</si>
  <si>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</si>
  <si>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</si>
  <si>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</si>
  <si>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</si>
  <si>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</si>
  <si>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</si>
  <si>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</si>
  <si>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</si>
  <si>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</si>
  <si>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</si>
  <si>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</si>
  <si>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</si>
  <si>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</si>
  <si>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</si>
  <si>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</si>
  <si>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</si>
  <si>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</si>
  <si>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</si>
  <si>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</si>
  <si>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</si>
  <si>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</si>
  <si>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</si>
  <si>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</si>
  <si>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</si>
  <si>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</si>
  <si>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</si>
  <si>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</si>
  <si>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</si>
  <si>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</si>
  <si>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</si>
  <si>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</si>
  <si>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</si>
  <si>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</si>
  <si>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</si>
  <si>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</si>
  <si>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</si>
  <si>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</si>
  <si>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</si>
  <si>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</si>
  <si>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</si>
  <si>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</si>
  <si>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</si>
  <si>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</si>
  <si>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</si>
  <si>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</si>
  <si>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</si>
  <si>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</si>
  <si>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</si>
  <si>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</si>
  <si>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</si>
  <si>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</si>
  <si>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</si>
  <si>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</si>
  <si>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</si>
  <si>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</si>
  <si>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</si>
  <si>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</si>
  <si>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</si>
  <si>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</si>
  <si>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</si>
  <si>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</si>
  <si>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</si>
  <si>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</si>
  <si>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</si>
  <si>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</si>
  <si>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</si>
  <si>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</si>
  <si>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</si>
  <si>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</si>
  <si>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</si>
  <si>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</si>
  <si>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</si>
  <si>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</si>
  <si>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</si>
  <si>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</si>
  <si>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</si>
  <si>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</si>
  <si>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</si>
  <si>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</si>
  <si>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</si>
  <si>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</si>
  <si>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</si>
  <si>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</si>
  <si>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</si>
  <si>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</si>
  <si>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</si>
  <si>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</si>
  <si>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</si>
  <si>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</si>
  <si>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</si>
  <si>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</si>
  <si>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</si>
  <si>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</si>
  <si>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</si>
  <si>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</si>
  <si>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</si>
  <si>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</si>
  <si>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</si>
  <si>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</si>
  <si>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</si>
  <si>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</si>
  <si>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</si>
  <si>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</si>
  <si>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</si>
  <si>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</si>
  <si>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</si>
  <si>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</si>
  <si>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</si>
  <si>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</si>
  <si>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</si>
  <si>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</si>
  <si>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</si>
  <si>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</si>
  <si>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</si>
  <si>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</si>
  <si>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</si>
  <si>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</si>
  <si>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</si>
  <si>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</si>
  <si>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</si>
  <si>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</si>
  <si>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</si>
  <si>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</si>
  <si>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</si>
  <si>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</si>
  <si>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</si>
  <si>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</si>
  <si>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</si>
  <si>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</si>
  <si>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</si>
  <si>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</si>
  <si>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</si>
  <si>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</si>
  <si>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</si>
  <si>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</si>
  <si>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</si>
  <si>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</si>
  <si>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</si>
  <si>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</si>
  <si>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</si>
  <si>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</si>
  <si>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</si>
  <si>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</si>
  <si>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</si>
  <si>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</si>
  <si>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</si>
  <si>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</si>
  <si>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</si>
  <si>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</si>
  <si>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</si>
  <si>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</si>
  <si>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</si>
  <si>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</si>
  <si>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</si>
  <si>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</si>
  <si>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</si>
  <si>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</si>
  <si>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</si>
  <si>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</si>
  <si>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</si>
  <si>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</si>
  <si>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</si>
  <si>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</si>
  <si>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</si>
  <si>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</si>
  <si>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</si>
  <si>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</si>
  <si>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</si>
  <si>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</si>
  <si>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</si>
  <si>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</si>
  <si>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</si>
  <si>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</si>
  <si>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</si>
  <si>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</si>
  <si>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</si>
  <si>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</si>
  <si>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</si>
  <si>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</si>
  <si>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</si>
  <si>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</si>
  <si>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</si>
  <si>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</si>
  <si>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</si>
  <si>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</si>
  <si>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</si>
  <si>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</si>
  <si>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</si>
  <si>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</si>
  <si>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</si>
  <si>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</si>
  <si>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</si>
  <si>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</si>
  <si>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</si>
  <si>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</si>
  <si>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</si>
  <si>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</si>
  <si>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</si>
  <si>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</si>
  <si>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</si>
  <si>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</si>
  <si>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</si>
  <si>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</si>
  <si>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</si>
  <si>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</si>
  <si>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</si>
  <si>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</si>
  <si>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</si>
  <si>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</si>
  <si>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</si>
  <si>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</si>
  <si>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</si>
  <si>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</si>
  <si>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</si>
  <si>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</si>
  <si>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</si>
  <si>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</si>
  <si>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</si>
  <si>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</si>
  <si>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</si>
  <si>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</si>
  <si>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</si>
  <si>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</si>
  <si>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</si>
  <si>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</si>
  <si>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</si>
  <si>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</si>
  <si>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</si>
  <si>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</si>
  <si>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</si>
  <si>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</si>
  <si>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</si>
  <si>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</si>
  <si>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</si>
  <si>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</si>
  <si>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</si>
  <si>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</si>
  <si>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</si>
  <si>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</si>
  <si>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</si>
  <si>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</si>
  <si>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</si>
  <si>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</si>
  <si>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</si>
  <si>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</si>
  <si>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</si>
  <si>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</si>
  <si>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</si>
  <si>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</si>
  <si>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</si>
  <si>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</si>
  <si>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</si>
  <si>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</si>
  <si>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</si>
  <si>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</si>
  <si>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</si>
  <si>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</si>
  <si>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</si>
  <si>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</si>
  <si>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</si>
  <si>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</si>
  <si>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</si>
  <si>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</si>
  <si>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</si>
  <si>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</si>
  <si>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</si>
  <si>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</si>
  <si>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</si>
  <si>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</si>
  <si>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</si>
  <si>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</si>
  <si>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</si>
  <si>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</si>
  <si>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</si>
  <si>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</si>
  <si>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</si>
  <si>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</si>
  <si>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</si>
  <si>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</si>
  <si>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</si>
  <si>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</si>
  <si>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</si>
  <si>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</si>
  <si>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</si>
  <si>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</si>
  <si>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</si>
  <si>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</si>
  <si>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</si>
  <si>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</si>
  <si>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</si>
  <si>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</si>
  <si>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</si>
  <si>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</si>
  <si>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</si>
  <si>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</si>
  <si>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</si>
  <si>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</si>
  <si>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</si>
  <si>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</si>
  <si>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</si>
  <si>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</si>
  <si>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</si>
  <si>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</si>
  <si>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</si>
  <si>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</si>
  <si>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</si>
  <si>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</si>
  <si>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</si>
  <si>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</si>
  <si>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</si>
  <si>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</si>
  <si>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</si>
  <si>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</si>
  <si>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</si>
  <si>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</si>
  <si>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</si>
  <si>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</si>
  <si>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</si>
  <si>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</si>
  <si>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</si>
  <si>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</si>
  <si>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</si>
  <si>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</si>
  <si>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</si>
  <si>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</si>
  <si>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</si>
  <si>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</si>
  <si>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</si>
  <si>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</si>
  <si>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</si>
  <si>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</si>
  <si>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</si>
  <si>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</si>
  <si>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</si>
  <si>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</si>
  <si>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</si>
  <si>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</si>
  <si>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</si>
  <si>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</si>
  <si>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</si>
  <si>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</si>
  <si>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</si>
  <si>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</si>
  <si>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</si>
  <si>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</si>
  <si>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</si>
  <si>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</si>
  <si>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</si>
  <si>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</si>
  <si>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</si>
  <si>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</si>
  <si>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</si>
  <si>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</si>
  <si>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</si>
  <si>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</si>
  <si>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</si>
  <si>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</si>
  <si>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</si>
  <si>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</si>
  <si>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</si>
  <si>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</si>
  <si>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</si>
  <si>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</si>
  <si>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</si>
  <si>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</si>
  <si>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</si>
  <si>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</si>
  <si>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</si>
  <si>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</si>
  <si>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</si>
  <si>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</si>
  <si>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</si>
  <si>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</si>
  <si>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</si>
  <si>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</si>
  <si>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</si>
  <si>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</si>
  <si>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</si>
  <si>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</si>
  <si>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</si>
  <si>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</si>
  <si>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</si>
  <si>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</si>
  <si>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</si>
  <si>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</si>
  <si>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</si>
  <si>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</si>
  <si>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</si>
  <si>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</si>
  <si>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</si>
  <si>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</si>
  <si>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</si>
  <si>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</si>
  <si>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</si>
  <si>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</si>
  <si>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</si>
  <si>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</si>
  <si>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</si>
  <si>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</si>
  <si>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</si>
  <si>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</si>
  <si>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</si>
  <si>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</si>
  <si>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</si>
  <si>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</si>
  <si>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</si>
  <si>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</si>
  <si>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</si>
  <si>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</si>
  <si>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</si>
  <si>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</si>
  <si>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</si>
  <si>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</si>
  <si>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</si>
  <si>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</si>
  <si>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</si>
  <si>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</si>
  <si>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</si>
  <si>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</si>
  <si>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</si>
  <si>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</si>
  <si>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</si>
  <si>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</si>
  <si>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</si>
  <si>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</si>
  <si>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</si>
  <si>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</si>
  <si>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</si>
  <si>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</si>
  <si>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</si>
  <si>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</si>
  <si>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</si>
  <si>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</si>
  <si>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</si>
  <si>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</si>
  <si>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</si>
  <si>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</si>
  <si>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</si>
  <si>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</si>
  <si>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</si>
  <si>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</si>
  <si>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</si>
  <si>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</si>
  <si>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</si>
  <si>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</si>
  <si>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</si>
  <si>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</si>
  <si>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</si>
  <si>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</si>
  <si>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</si>
  <si>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</si>
  <si>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</si>
  <si>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</si>
  <si>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</si>
  <si>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</si>
  <si>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</si>
  <si>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</si>
  <si>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</si>
  <si>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</si>
  <si>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</si>
  <si>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</si>
  <si>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</si>
  <si>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</si>
  <si>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</si>
  <si>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</si>
  <si>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</si>
  <si>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</si>
  <si>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</si>
  <si>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</si>
  <si>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</si>
  <si>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</si>
  <si>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</si>
  <si>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</si>
  <si>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</si>
  <si>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</si>
  <si>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</si>
  <si>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</si>
  <si>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</si>
  <si>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</si>
  <si>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</si>
  <si>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</si>
  <si>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</si>
  <si>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</si>
  <si>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</si>
  <si>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</si>
  <si>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</si>
  <si>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</si>
  <si>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</si>
  <si>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</si>
  <si>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</si>
  <si>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</si>
  <si>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</si>
  <si>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</si>
  <si>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</si>
  <si>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</si>
  <si>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</si>
  <si>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</si>
  <si>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</si>
  <si>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</si>
  <si>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</si>
  <si>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</si>
  <si>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</si>
  <si>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</si>
  <si>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</si>
  <si>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</si>
  <si>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</si>
  <si>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</si>
  <si>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</si>
  <si>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</si>
  <si>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</si>
  <si>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</si>
  <si>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</si>
  <si>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</si>
  <si>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</si>
  <si>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</si>
  <si>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</si>
  <si>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</si>
  <si>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</si>
  <si>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</si>
  <si>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</si>
  <si>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</si>
  <si>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</si>
  <si>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</si>
  <si>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</si>
  <si>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</si>
  <si>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</si>
  <si>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</si>
  <si>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</si>
  <si>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</si>
  <si>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</si>
  <si>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</si>
  <si>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</si>
  <si>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</si>
  <si>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</si>
  <si>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</si>
  <si>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</si>
  <si>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</si>
  <si>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</si>
  <si>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</si>
  <si>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</si>
  <si>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</si>
  <si>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</si>
  <si>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</si>
  <si>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</si>
  <si>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</si>
  <si>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</si>
  <si>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</si>
  <si>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</si>
  <si>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</si>
  <si>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</si>
  <si>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</si>
  <si>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</si>
  <si>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</si>
  <si>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</si>
  <si>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</si>
  <si>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</si>
  <si>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</si>
  <si>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</si>
  <si>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</si>
  <si>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</si>
  <si>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</si>
  <si>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</si>
  <si>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</si>
  <si>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</si>
  <si>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</si>
  <si>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</si>
  <si>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</si>
  <si>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</si>
  <si>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</si>
  <si>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</si>
  <si>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</si>
  <si>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</si>
  <si>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</si>
  <si>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</si>
  <si>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</si>
  <si>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</si>
  <si>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</si>
  <si>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</si>
  <si>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</si>
  <si>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</si>
  <si>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</si>
  <si>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</si>
  <si>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</si>
  <si>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</si>
  <si>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</si>
  <si>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</si>
  <si>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</si>
  <si>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</si>
  <si>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</si>
  <si>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</si>
  <si>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</si>
  <si>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</si>
  <si>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</si>
  <si>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</si>
  <si>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</si>
  <si>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</si>
  <si>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</si>
  <si>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</si>
  <si>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</si>
  <si>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</si>
  <si>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</si>
  <si>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</si>
  <si>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</si>
  <si>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</si>
  <si>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</si>
  <si>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</si>
  <si>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</si>
  <si>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</si>
  <si>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</si>
  <si>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</si>
  <si>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</si>
  <si>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</si>
  <si>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</si>
  <si>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</si>
  <si>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</si>
  <si>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</si>
  <si>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</si>
  <si>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</si>
  <si>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</si>
  <si>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</si>
  <si>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</si>
  <si>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</si>
  <si>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</si>
  <si>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</si>
  <si>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</si>
  <si>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</si>
  <si>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</si>
  <si>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</si>
  <si>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</si>
  <si>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</si>
  <si>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</si>
  <si>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</si>
  <si>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</si>
  <si>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</si>
  <si>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</si>
  <si>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</si>
  <si>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</si>
  <si>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</si>
  <si>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</si>
  <si>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</si>
  <si>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</si>
  <si>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</si>
  <si>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</si>
  <si>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</si>
  <si>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</si>
  <si>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</si>
  <si>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</si>
  <si>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</si>
  <si>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</si>
  <si>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</si>
  <si>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</si>
  <si>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</si>
  <si>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</si>
  <si>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</si>
  <si>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</si>
  <si>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</si>
  <si>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</si>
  <si>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</si>
  <si>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</si>
  <si>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</si>
  <si>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</si>
  <si>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</si>
  <si>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</si>
  <si>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</si>
  <si>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</si>
  <si>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</si>
  <si>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</si>
  <si>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</si>
  <si>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</si>
  <si>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</si>
  <si>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</si>
  <si>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</si>
  <si>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</si>
  <si>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</si>
  <si>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</si>
  <si>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</si>
  <si>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</si>
  <si>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</si>
  <si>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</si>
  <si>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</si>
  <si>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</si>
  <si>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</si>
  <si>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</si>
  <si>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</si>
  <si>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</si>
  <si>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</si>
  <si>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</si>
  <si>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</si>
  <si>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</si>
  <si>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</si>
  <si>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</si>
  <si>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</si>
  <si>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</si>
  <si>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</si>
  <si>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</si>
  <si>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</si>
  <si>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</si>
  <si>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</si>
  <si>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</si>
  <si>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</si>
  <si>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</si>
  <si>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</si>
  <si>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</si>
  <si>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</si>
  <si>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</si>
  <si>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</si>
  <si>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</si>
  <si>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</si>
  <si>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</si>
  <si>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</si>
  <si>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</si>
  <si>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</si>
  <si>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</si>
  <si>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</si>
  <si>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</si>
  <si>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</si>
  <si>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</si>
  <si>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</si>
  <si>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</si>
  <si>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</si>
  <si>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</si>
  <si>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</si>
  <si>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</si>
  <si>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</si>
  <si>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</si>
  <si>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</si>
  <si>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</si>
  <si>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</si>
  <si>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</si>
  <si>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</si>
  <si>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</si>
  <si>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</si>
  <si>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</si>
  <si>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</si>
  <si>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</si>
  <si>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</si>
  <si>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</si>
  <si>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</si>
  <si>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</si>
  <si>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</si>
  <si>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</si>
  <si>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</si>
  <si>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</si>
  <si>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</si>
  <si>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</si>
  <si>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</si>
  <si>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</si>
  <si>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</si>
  <si>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</si>
  <si>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</si>
  <si>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</si>
  <si>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</si>
  <si>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</si>
  <si>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</si>
  <si>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</si>
  <si>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</si>
  <si>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</si>
  <si>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</si>
  <si>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</si>
  <si>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</si>
  <si>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</si>
  <si>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</si>
  <si>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</si>
  <si>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</si>
  <si>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</si>
  <si>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</si>
  <si>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</si>
  <si>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</si>
  <si>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</si>
  <si>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</si>
  <si>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</si>
  <si>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</si>
  <si>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</si>
  <si>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</si>
  <si>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</si>
  <si>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</si>
  <si>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</si>
  <si>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</si>
  <si>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</si>
  <si>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</si>
  <si>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</si>
  <si>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</si>
  <si>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</si>
  <si>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</si>
  <si>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</si>
  <si>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</si>
  <si>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</si>
  <si>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</si>
  <si>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</si>
  <si>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</si>
  <si>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</si>
  <si>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</si>
  <si>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</si>
  <si>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</si>
  <si>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</si>
  <si>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</si>
  <si>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</si>
  <si>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</si>
  <si>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</si>
  <si>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</si>
  <si>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</si>
  <si>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</si>
  <si>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</si>
  <si>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</si>
  <si>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</si>
  <si>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</si>
  <si>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</si>
  <si>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</si>
  <si>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</si>
  <si>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</si>
  <si>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</si>
  <si>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</si>
  <si>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</si>
  <si>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</si>
  <si>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</si>
  <si>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</si>
  <si>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</si>
  <si>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</si>
  <si>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</si>
  <si>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</si>
  <si>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</si>
  <si>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</si>
  <si>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</si>
  <si>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</si>
  <si>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</si>
  <si>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</si>
  <si>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</si>
  <si>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</si>
  <si>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</si>
  <si>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</si>
  <si>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</si>
  <si>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</si>
  <si>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</si>
  <si>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</si>
  <si>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</si>
  <si>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</si>
  <si>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</si>
  <si>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</si>
  <si>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</si>
  <si>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</si>
  <si>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</si>
  <si>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</si>
  <si>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</si>
  <si>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</si>
  <si>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</si>
  <si>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</si>
  <si>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</si>
  <si>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</si>
  <si>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</si>
  <si>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</si>
  <si>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</si>
  <si>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</si>
  <si>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</si>
  <si>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</si>
  <si>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</si>
  <si>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</si>
  <si>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</si>
  <si>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</si>
  <si>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</si>
  <si>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</si>
  <si>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</si>
  <si>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</si>
  <si>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</si>
  <si>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</si>
  <si>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</si>
  <si>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</si>
  <si>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</si>
  <si>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</si>
  <si>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</si>
  <si>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</si>
  <si>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</si>
  <si>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</si>
  <si>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</si>
  <si>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</si>
  <si>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</si>
  <si>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</si>
  <si>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</si>
  <si>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</si>
  <si>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</si>
  <si>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</si>
  <si>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</si>
  <si>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</si>
  <si>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</si>
  <si>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</si>
  <si>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</si>
  <si>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</si>
  <si>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</si>
  <si>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</si>
  <si>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</si>
  <si>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</si>
  <si>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</si>
  <si>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</si>
  <si>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</si>
  <si>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</si>
  <si>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</si>
  <si>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</si>
  <si>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</si>
  <si>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</si>
  <si>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</si>
  <si>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</si>
  <si>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</si>
  <si>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</si>
  <si>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</si>
  <si>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</si>
  <si>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</si>
  <si>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</si>
  <si>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</si>
  <si>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</si>
  <si>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</si>
  <si>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</si>
  <si>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</si>
  <si>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</si>
  <si>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</si>
  <si>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</si>
  <si>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</si>
  <si>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</si>
  <si>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</si>
  <si>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</si>
  <si>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</si>
  <si>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</si>
  <si>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</si>
  <si>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</si>
  <si>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</si>
  <si>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</si>
  <si>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</si>
  <si>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</si>
  <si>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</si>
  <si>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</si>
  <si>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</si>
  <si>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</si>
  <si>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</si>
  <si>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</si>
  <si>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</si>
  <si>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</si>
  <si>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</si>
  <si>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</si>
  <si>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</si>
  <si>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</si>
  <si>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</si>
  <si>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</si>
  <si>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</si>
  <si>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</si>
  <si>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</si>
  <si>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</si>
  <si>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</si>
  <si>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</si>
  <si>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</si>
  <si>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</si>
  <si>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</si>
  <si>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</si>
  <si>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</si>
  <si>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</si>
  <si>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</si>
  <si>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</si>
  <si>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</si>
  <si>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</si>
  <si>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</si>
  <si>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</si>
  <si>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</si>
  <si>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</si>
  <si>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</si>
  <si>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</si>
  <si>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</si>
  <si>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</si>
  <si>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</si>
  <si>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</si>
  <si>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</si>
  <si>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</si>
  <si>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</si>
  <si>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</si>
  <si>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</si>
  <si>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</si>
  <si>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</si>
  <si>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</si>
  <si>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</si>
  <si>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</si>
  <si>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</si>
  <si>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</si>
  <si>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</si>
  <si>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</si>
  <si>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</si>
  <si>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</si>
  <si>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</si>
  <si>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</si>
  <si>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</si>
  <si>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</si>
  <si>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</si>
  <si>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</si>
  <si>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</si>
  <si>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</si>
  <si>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</si>
  <si>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</si>
  <si>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</si>
  <si>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</si>
  <si>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</si>
  <si>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</si>
  <si>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</si>
  <si>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</si>
  <si>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</si>
  <si>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</si>
  <si>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</si>
  <si>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</si>
  <si>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</si>
  <si>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</si>
  <si>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</si>
  <si>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</si>
  <si>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</si>
  <si>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</si>
  <si>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</si>
  <si>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</si>
  <si>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</si>
  <si>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</si>
  <si>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</si>
  <si>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</si>
  <si>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</si>
  <si>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</si>
  <si>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</si>
  <si>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</si>
  <si>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</si>
  <si>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</si>
  <si>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</si>
  <si>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</si>
  <si>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</si>
  <si>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</si>
  <si>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</si>
  <si>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</si>
  <si>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</si>
  <si>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</si>
  <si>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</si>
  <si>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</si>
  <si>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</si>
  <si>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</si>
  <si>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</si>
  <si>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</si>
  <si>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</si>
  <si>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</si>
  <si>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</si>
  <si>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</si>
  <si>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</si>
  <si>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</si>
  <si>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</si>
  <si>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</si>
  <si>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</si>
  <si>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</si>
  <si>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</si>
  <si>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</si>
  <si>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</si>
  <si>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</si>
  <si>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</si>
  <si>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</si>
  <si>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</si>
  <si>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</si>
  <si>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</si>
  <si>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</si>
  <si>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</si>
  <si>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</si>
  <si>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</si>
  <si>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</si>
  <si>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</si>
  <si>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</si>
  <si>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</si>
  <si>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</si>
  <si>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</si>
  <si>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</si>
  <si>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</si>
  <si>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</si>
  <si>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</si>
  <si>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</si>
  <si>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</si>
  <si>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</si>
  <si>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</si>
  <si>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</si>
  <si>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</si>
  <si>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</si>
  <si>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</si>
  <si>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</si>
  <si>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</si>
  <si>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</si>
  <si>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</si>
  <si>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</si>
  <si>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</si>
  <si>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</si>
  <si>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</si>
  <si>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</si>
  <si>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</si>
  <si>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</si>
  <si>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</si>
  <si>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</si>
  <si>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</si>
  <si>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</si>
  <si>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</si>
  <si>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</si>
  <si>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</si>
  <si>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</si>
  <si>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</si>
  <si>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</si>
  <si>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</si>
  <si>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</si>
  <si>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</si>
  <si>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</si>
  <si>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</si>
  <si>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</si>
  <si>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</si>
  <si>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</si>
  <si>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</si>
  <si>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</si>
  <si>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</si>
  <si>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</si>
  <si>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</si>
  <si>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</si>
  <si>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</si>
  <si>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</si>
  <si>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</si>
  <si>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</si>
  <si>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</si>
  <si>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</si>
  <si>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</si>
  <si>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</si>
  <si>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</si>
  <si>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</si>
  <si>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</si>
  <si>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</si>
  <si>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</si>
  <si>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</si>
  <si>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</si>
  <si>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</si>
  <si>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</si>
  <si>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</si>
  <si>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</si>
  <si>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</si>
  <si>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</si>
  <si>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</si>
  <si>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</si>
  <si>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</si>
  <si>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</si>
  <si>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</si>
  <si>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</si>
  <si>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</si>
  <si>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</si>
  <si>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</si>
  <si>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</si>
  <si>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</si>
  <si>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</si>
  <si>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</si>
  <si>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</si>
  <si>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</si>
  <si>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</si>
  <si>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</si>
  <si>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</si>
  <si>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</si>
  <si>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</si>
  <si>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</si>
  <si>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</si>
  <si>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</si>
  <si>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</si>
  <si>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</si>
  <si>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</si>
  <si>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</si>
  <si>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</si>
  <si>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</si>
  <si>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</si>
  <si>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</si>
  <si>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</si>
  <si>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</si>
  <si>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</si>
  <si>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</si>
  <si>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</si>
  <si>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</si>
  <si>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</si>
  <si>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</si>
  <si>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</si>
  <si>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</si>
  <si>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</si>
  <si>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</si>
  <si>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</si>
  <si>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</si>
  <si>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</si>
  <si>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</si>
  <si>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</si>
  <si>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</si>
  <si>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</si>
  <si>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</si>
  <si>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</si>
  <si>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</si>
  <si>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</si>
  <si>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</si>
  <si>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</si>
  <si>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</si>
  <si>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</si>
  <si>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</si>
  <si>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</si>
  <si>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</si>
  <si>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</si>
  <si>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</si>
  <si>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</si>
  <si>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</si>
  <si>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</si>
  <si>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</si>
  <si>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</si>
  <si>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</si>
  <si>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</si>
  <si>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</si>
  <si>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</si>
  <si>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</si>
  <si>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</si>
  <si>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</si>
  <si>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</si>
  <si>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</si>
  <si>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</si>
  <si>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</si>
  <si>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</si>
  <si>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</si>
  <si>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</si>
  <si>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</si>
  <si>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</si>
  <si>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</si>
  <si>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</si>
  <si>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</si>
  <si>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</si>
  <si>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</si>
  <si>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</si>
  <si>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</si>
  <si>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</si>
  <si>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</si>
  <si>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</si>
  <si>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</si>
  <si>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</si>
  <si>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</si>
  <si>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</si>
  <si>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</si>
  <si>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</si>
  <si>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</si>
  <si>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</si>
  <si>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</si>
  <si>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</si>
  <si>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</si>
  <si>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</si>
  <si>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</si>
  <si>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</si>
  <si>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</si>
  <si>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</si>
  <si>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</si>
  <si>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</si>
  <si>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</si>
  <si>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</si>
  <si>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</si>
  <si>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</si>
  <si>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</si>
  <si>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</si>
  <si>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</si>
  <si>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</si>
  <si>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</si>
  <si>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</si>
  <si>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</si>
  <si>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</si>
  <si>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</si>
  <si>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</si>
  <si>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</si>
  <si>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</si>
  <si>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</si>
  <si>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</si>
  <si>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</si>
  <si>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</si>
  <si>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</si>
  <si>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</si>
  <si>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</si>
  <si>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</si>
  <si>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</si>
  <si>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</si>
  <si>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</si>
  <si>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</si>
  <si>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</si>
  <si>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</si>
  <si>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</si>
  <si>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</si>
  <si>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</si>
  <si>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</si>
  <si>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</si>
  <si>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</si>
  <si>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</si>
  <si>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</si>
  <si>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</si>
  <si>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</si>
  <si>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</si>
  <si>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</si>
  <si>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</si>
  <si>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</si>
  <si>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</si>
  <si>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</si>
  <si>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</si>
  <si>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</si>
  <si>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</si>
  <si>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</si>
  <si>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</si>
  <si>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</si>
  <si>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</si>
  <si>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</si>
  <si>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</si>
  <si>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</si>
  <si>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</si>
  <si>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</si>
  <si>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</si>
  <si>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</si>
  <si>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</si>
  <si>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</si>
  <si>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</si>
  <si>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</si>
  <si>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</si>
  <si>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</si>
  <si>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</si>
  <si>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</si>
  <si>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</si>
  <si>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</si>
  <si>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</si>
  <si>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</si>
  <si>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</si>
  <si>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</si>
  <si>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</si>
  <si>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</si>
  <si>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</si>
  <si>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</si>
  <si>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</si>
  <si>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</si>
  <si>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</si>
  <si>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</si>
  <si>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</si>
  <si>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</si>
  <si>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</si>
  <si>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</si>
  <si>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</si>
  <si>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</si>
  <si>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</si>
  <si>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</si>
  <si>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</si>
  <si>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</si>
  <si>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</si>
  <si>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</si>
  <si>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</si>
  <si>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</si>
  <si>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</si>
  <si>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</si>
  <si>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</si>
  <si>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</si>
  <si>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</si>
  <si>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</si>
  <si>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</si>
  <si>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</si>
  <si>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</si>
  <si>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</si>
  <si>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</si>
  <si>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</si>
  <si>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</si>
  <si>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</si>
  <si>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</si>
  <si>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</si>
  <si>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</si>
  <si>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</si>
  <si>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</si>
  <si>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</si>
  <si>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</si>
  <si>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</si>
  <si>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</si>
  <si>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</si>
  <si>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</si>
  <si>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</si>
  <si>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</si>
  <si>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</si>
  <si>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</si>
  <si>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</si>
  <si>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</si>
  <si>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</si>
  <si>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</si>
  <si>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</si>
  <si>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</si>
  <si>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</si>
  <si>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</si>
  <si>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</si>
  <si>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</si>
  <si>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</si>
  <si>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</si>
  <si>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</si>
  <si>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</si>
  <si>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</si>
  <si>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</si>
  <si>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</si>
  <si>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</si>
  <si>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</si>
  <si>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</si>
  <si>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</si>
  <si>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</si>
  <si>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</si>
  <si>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</si>
  <si>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</si>
  <si>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</si>
  <si>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</si>
  <si>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</si>
  <si>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</si>
  <si>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</si>
  <si>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</si>
  <si>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</si>
  <si>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</si>
  <si>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</si>
  <si>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</si>
  <si>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</si>
  <si>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</si>
  <si>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</si>
  <si>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</si>
  <si>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</si>
  <si>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</si>
  <si>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</si>
  <si>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</si>
  <si>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</si>
  <si>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</si>
  <si>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</si>
  <si>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</si>
  <si>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</si>
  <si>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</si>
  <si>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</si>
  <si>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</si>
  <si>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</si>
  <si>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</si>
  <si>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</si>
  <si>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</si>
  <si>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</si>
  <si>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</si>
  <si>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</si>
  <si>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</si>
  <si>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</si>
  <si>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</si>
  <si>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</si>
  <si>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</si>
  <si>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</si>
  <si>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</si>
  <si>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</si>
  <si>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</si>
  <si>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</si>
  <si>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</si>
  <si>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</si>
  <si>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</si>
  <si>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</si>
  <si>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</si>
  <si>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</si>
  <si>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</si>
  <si>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</si>
  <si>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</si>
  <si>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</si>
  <si>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</si>
  <si>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</si>
  <si>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</si>
  <si>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</si>
  <si>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</si>
  <si>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</si>
  <si>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</si>
  <si>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</si>
  <si>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</si>
  <si>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</si>
  <si>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</si>
  <si>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</si>
  <si>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</si>
  <si>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</si>
  <si>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</si>
  <si>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</si>
  <si>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</si>
  <si>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</si>
  <si>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</si>
  <si>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</si>
  <si>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</si>
  <si>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</si>
  <si>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</si>
  <si>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</si>
  <si>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</si>
  <si>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</si>
  <si>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</si>
  <si>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</si>
  <si>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</si>
  <si>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</si>
  <si>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</si>
  <si>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</si>
  <si>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</si>
  <si>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</si>
  <si>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</si>
  <si>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</si>
  <si>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</si>
  <si>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</si>
  <si>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</si>
  <si>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</si>
  <si>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</si>
  <si>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</si>
  <si>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</si>
  <si>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</si>
  <si>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</si>
  <si>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</si>
  <si>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</si>
  <si>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</si>
  <si>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</si>
  <si>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</si>
  <si>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</si>
  <si>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</si>
  <si>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</si>
  <si>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</si>
  <si>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</si>
  <si>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</si>
  <si>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</si>
  <si>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</si>
  <si>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</si>
  <si>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</si>
  <si>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</si>
  <si>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</si>
  <si>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</si>
  <si>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</si>
  <si>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</si>
  <si>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</si>
  <si>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</si>
  <si>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</si>
  <si>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</si>
  <si>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</si>
  <si>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</si>
  <si>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</si>
  <si>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</si>
  <si>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</si>
  <si>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</si>
  <si>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</si>
  <si>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</si>
  <si>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</si>
  <si>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</si>
  <si>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</si>
  <si>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</si>
  <si>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</si>
  <si>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</si>
  <si>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</si>
  <si>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</si>
  <si>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</si>
  <si>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</si>
  <si>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</si>
  <si>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</si>
  <si>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</si>
  <si>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</si>
  <si>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</si>
  <si>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</si>
  <si>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</si>
  <si>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</si>
  <si>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</si>
  <si>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</si>
  <si>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</si>
  <si>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</si>
  <si>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</si>
  <si>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</si>
  <si>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</si>
  <si>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</si>
  <si>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</si>
  <si>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</si>
  <si>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</si>
  <si>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</si>
  <si>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</si>
  <si>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</si>
  <si>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</si>
  <si>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</si>
  <si>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</si>
  <si>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</si>
  <si>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</si>
  <si>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</si>
  <si>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</si>
  <si>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</si>
  <si>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</si>
  <si>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</si>
  <si>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</si>
  <si>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</si>
  <si>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</si>
  <si>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</si>
  <si>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</si>
  <si>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</si>
  <si>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</si>
  <si>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</si>
  <si>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</si>
  <si>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</si>
  <si>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</si>
  <si>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</si>
  <si>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</si>
  <si>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</si>
  <si>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</si>
  <si>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</si>
  <si>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</si>
  <si>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</si>
  <si>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</si>
  <si>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</si>
  <si>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</si>
  <si>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</si>
  <si>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</si>
  <si>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</si>
  <si>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</si>
  <si>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</si>
  <si>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</si>
  <si>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</si>
  <si>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</si>
  <si>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</si>
  <si>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</si>
  <si>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</si>
  <si>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</si>
  <si>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</si>
  <si>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</si>
  <si>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</si>
  <si>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</si>
  <si>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</si>
  <si>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</si>
  <si>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</si>
  <si>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</si>
  <si>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</si>
  <si>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</si>
  <si>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</si>
  <si>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</si>
  <si>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</si>
  <si>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</si>
  <si>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</si>
  <si>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</si>
  <si>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</si>
  <si>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</si>
  <si>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</si>
  <si>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</si>
  <si>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</si>
  <si>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</si>
  <si>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</si>
  <si>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</si>
  <si>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</si>
  <si>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</si>
  <si>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</si>
  <si>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</si>
  <si>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</si>
  <si>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</si>
  <si>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</si>
  <si>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</si>
  <si>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</si>
  <si>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</si>
  <si>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</si>
  <si>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</si>
  <si>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</si>
  <si>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</si>
  <si>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</si>
  <si>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</si>
  <si>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</si>
  <si>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</si>
  <si>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</si>
  <si>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</si>
  <si>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</si>
  <si>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</si>
  <si>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</si>
  <si>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</si>
  <si>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</si>
  <si>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</si>
  <si>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</si>
  <si>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</si>
  <si>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</si>
  <si>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</si>
  <si>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</si>
  <si>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</si>
  <si>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</si>
  <si>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</si>
  <si>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</si>
  <si>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</si>
  <si>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</si>
  <si>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</si>
  <si>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</si>
  <si>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</si>
  <si>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</si>
  <si>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</si>
  <si>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</si>
  <si>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</si>
  <si>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</si>
  <si>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</si>
  <si>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</si>
  <si>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</si>
  <si>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</si>
  <si>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</si>
  <si>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</si>
  <si>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</si>
  <si>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</si>
  <si>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</si>
  <si>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</si>
  <si>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</si>
  <si>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</si>
  <si>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</si>
  <si>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</si>
  <si>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</si>
  <si>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</si>
  <si>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</si>
  <si>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</si>
  <si>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</si>
  <si>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</si>
  <si>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</si>
  <si>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</si>
  <si>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</si>
  <si>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</si>
  <si>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</si>
  <si>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</si>
  <si>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</si>
  <si>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</si>
  <si>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</si>
  <si>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</si>
  <si>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</si>
  <si>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</si>
  <si>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</si>
  <si>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</si>
  <si>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</si>
  <si>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</si>
  <si>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</si>
  <si>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</si>
  <si>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</si>
  <si>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</si>
  <si>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</si>
  <si>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</si>
  <si>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</si>
  <si>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</si>
  <si>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</si>
  <si>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</si>
  <si>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</si>
  <si>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</si>
  <si>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</si>
  <si>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</si>
  <si>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</si>
  <si>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</si>
  <si>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</si>
  <si>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</si>
  <si>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</si>
  <si>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</si>
  <si>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</si>
  <si>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</si>
  <si>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</si>
  <si>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</si>
  <si>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</si>
  <si>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</si>
  <si>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</si>
  <si>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</si>
  <si>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</si>
  <si>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</si>
  <si>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</si>
  <si>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</si>
  <si>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</si>
  <si>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</si>
  <si>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</si>
  <si>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</si>
  <si>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</si>
  <si>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</si>
  <si>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</si>
  <si>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</si>
  <si>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</si>
  <si>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</si>
  <si>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</si>
  <si>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</si>
  <si>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</si>
  <si>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</si>
  <si>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</si>
  <si>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</si>
  <si>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</si>
  <si>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</si>
  <si>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</si>
  <si>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</si>
  <si>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</si>
  <si>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</si>
  <si>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</si>
  <si>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</si>
  <si>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</si>
  <si>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</si>
  <si>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</si>
  <si>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</si>
  <si>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</si>
  <si>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</si>
  <si>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</si>
  <si>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</si>
  <si>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</si>
  <si>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</si>
  <si>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</si>
  <si>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</si>
  <si>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</si>
  <si>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</si>
  <si>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</si>
  <si>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</si>
  <si>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</si>
  <si>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</si>
  <si>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</si>
  <si>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</si>
  <si>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</si>
  <si>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</si>
  <si>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</si>
  <si>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</si>
  <si>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</si>
  <si>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</si>
  <si>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</si>
  <si>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</si>
  <si>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</si>
  <si>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</si>
  <si>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</si>
  <si>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</si>
  <si>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</si>
  <si>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</si>
  <si>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</si>
  <si>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</si>
  <si>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</si>
  <si>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</si>
  <si>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</si>
  <si>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</si>
  <si>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</si>
  <si>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</si>
  <si>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</si>
  <si>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</si>
  <si>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</si>
  <si>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</si>
  <si>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</si>
  <si>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</si>
  <si>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</si>
  <si>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</si>
  <si>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</si>
  <si>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</si>
  <si>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</si>
  <si>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</si>
  <si>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</si>
  <si>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</si>
  <si>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</si>
  <si>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</si>
  <si>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</si>
  <si>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</si>
  <si>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</si>
  <si>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</si>
  <si>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</si>
  <si>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</si>
  <si>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</si>
  <si>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</si>
  <si>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</si>
  <si>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</si>
  <si>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</si>
  <si>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</si>
  <si>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</si>
  <si>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</si>
  <si>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</si>
  <si>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</si>
  <si>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</si>
  <si>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</si>
  <si>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</si>
  <si>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</si>
  <si>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</si>
  <si>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</si>
  <si>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</si>
  <si>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</si>
  <si>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</si>
  <si>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</si>
  <si>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</si>
  <si>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</si>
  <si>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</si>
  <si>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</si>
  <si>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</si>
  <si>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</si>
  <si>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</si>
  <si>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</si>
  <si>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</si>
  <si>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</si>
  <si>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</si>
  <si>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</si>
  <si>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</si>
  <si>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</si>
  <si>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</si>
  <si>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</si>
  <si>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</si>
  <si>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</si>
  <si>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</si>
  <si>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</si>
  <si>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</si>
  <si>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</si>
  <si>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</si>
  <si>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</si>
  <si>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</si>
  <si>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</si>
  <si>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</si>
  <si>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</si>
  <si>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</si>
  <si>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</si>
  <si>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</si>
  <si>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</si>
  <si>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</si>
  <si>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</si>
  <si>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</si>
  <si>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</si>
  <si>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</si>
  <si>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</si>
  <si>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</si>
  <si>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</si>
  <si>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</si>
  <si>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</si>
  <si>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</si>
  <si>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</si>
  <si>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</si>
  <si>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</si>
  <si>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</si>
  <si>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</si>
  <si>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</si>
  <si>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</si>
  <si>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</si>
  <si>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</si>
  <si>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</si>
  <si>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</si>
  <si>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</si>
  <si>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</si>
  <si>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</si>
  <si>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</si>
  <si>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</si>
  <si>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</si>
  <si>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</si>
  <si>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</si>
  <si>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</si>
  <si>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</si>
  <si>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</si>
  <si>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</si>
  <si>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</si>
  <si>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</si>
  <si>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</si>
  <si>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</si>
  <si>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</si>
  <si>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</si>
  <si>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</si>
  <si>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</si>
  <si>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</si>
  <si>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</si>
  <si>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</si>
  <si>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</si>
  <si>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</si>
  <si>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</si>
  <si>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</si>
  <si>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</si>
  <si>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</si>
  <si>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</si>
  <si>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</si>
  <si>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</si>
  <si>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</si>
  <si>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</si>
  <si>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</si>
  <si>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</si>
  <si>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</si>
  <si>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</si>
  <si>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</si>
  <si>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</si>
  <si>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</si>
  <si>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</si>
  <si>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</si>
  <si>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</si>
  <si>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</si>
  <si>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</si>
  <si>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</si>
  <si>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</si>
  <si>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</si>
  <si>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</si>
  <si>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</si>
  <si>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</si>
  <si>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</si>
  <si>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</si>
  <si>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</si>
  <si>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</si>
  <si>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</si>
  <si>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</si>
  <si>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</si>
  <si>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</si>
  <si>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</si>
  <si>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</si>
  <si>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</si>
  <si>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</si>
  <si>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</si>
  <si>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</si>
  <si>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</si>
  <si>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</si>
  <si>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</si>
  <si>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</si>
  <si>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</si>
  <si>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</si>
  <si>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</si>
  <si>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</si>
  <si>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</si>
  <si>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</si>
  <si>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</si>
  <si>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</si>
  <si>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</si>
  <si>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</si>
  <si>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</si>
  <si>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</si>
  <si>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</si>
  <si>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</si>
  <si>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</si>
  <si>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</si>
  <si>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</si>
  <si>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</si>
  <si>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</si>
  <si>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</si>
  <si>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</si>
  <si>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</si>
  <si>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</si>
  <si>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</si>
  <si>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</si>
  <si>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</si>
  <si>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</si>
  <si>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</si>
  <si>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</si>
  <si>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</si>
  <si>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</si>
  <si>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</si>
  <si>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</si>
  <si>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</si>
  <si>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</si>
  <si>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</si>
  <si>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</si>
  <si>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</si>
  <si>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</si>
  <si>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</si>
  <si>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</si>
  <si>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</si>
  <si>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</si>
  <si>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</si>
  <si>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</si>
  <si>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</si>
  <si>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</si>
  <si>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</si>
  <si>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</si>
  <si>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</si>
  <si>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</si>
  <si>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</si>
  <si>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</si>
  <si>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</si>
  <si>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</si>
  <si>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</si>
  <si>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</si>
  <si>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</si>
  <si>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</si>
  <si>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</si>
  <si>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</si>
  <si>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</si>
  <si>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</si>
  <si>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</si>
  <si>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</si>
  <si>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</si>
  <si>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</si>
  <si>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</si>
  <si>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</si>
  <si>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</si>
  <si>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</si>
  <si>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</si>
  <si>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</si>
  <si>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</si>
  <si>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</si>
  <si>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</si>
  <si>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</si>
  <si>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</si>
  <si>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</si>
  <si>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</si>
  <si>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</si>
  <si>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</si>
  <si>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</si>
  <si>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</si>
  <si>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</si>
  <si>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</si>
  <si>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</si>
  <si>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</si>
  <si>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</si>
  <si>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</si>
  <si>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</si>
  <si>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</si>
  <si>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</si>
  <si>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</si>
  <si>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</si>
  <si>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</si>
  <si>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</si>
  <si>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</si>
  <si>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</si>
  <si>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</si>
  <si>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</si>
  <si>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</si>
  <si>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</si>
  <si>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</si>
  <si>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</si>
  <si>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</si>
  <si>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</si>
  <si>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</si>
  <si>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</si>
  <si>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</si>
  <si>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</si>
  <si>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</si>
  <si>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</si>
  <si>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</si>
  <si>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</si>
  <si>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</si>
  <si>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</si>
  <si>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</si>
  <si>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</si>
  <si>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</si>
  <si>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</si>
  <si>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</si>
  <si>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</si>
  <si>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</si>
  <si>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</si>
  <si>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</si>
  <si>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</si>
  <si>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</si>
  <si>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</si>
  <si>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</si>
  <si>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</si>
  <si>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</si>
  <si>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</si>
  <si>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</si>
  <si>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</si>
  <si>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</si>
  <si>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</si>
  <si>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</si>
  <si>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</si>
  <si>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</si>
  <si>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</si>
  <si>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</si>
  <si>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</si>
  <si>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</si>
  <si>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</si>
  <si>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</si>
  <si>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</si>
  <si>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</si>
  <si>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</si>
  <si>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</si>
  <si>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</si>
  <si>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</si>
  <si>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</si>
  <si>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</si>
  <si>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</si>
  <si>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</si>
  <si>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</si>
  <si>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</si>
  <si>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</si>
  <si>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</si>
  <si>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</si>
  <si>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</si>
  <si>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</si>
  <si>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</si>
  <si>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</si>
  <si>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</si>
  <si>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</si>
  <si>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</si>
  <si>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</si>
  <si>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</si>
  <si>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</si>
  <si>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</si>
  <si>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</si>
  <si>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</si>
  <si>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</si>
  <si>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</si>
  <si>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</si>
  <si>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</si>
  <si>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</si>
  <si>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</si>
  <si>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</si>
  <si>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</si>
  <si>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</si>
  <si>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</si>
  <si>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</si>
  <si>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</si>
  <si>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</si>
  <si>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</si>
  <si>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</si>
  <si>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</si>
  <si>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</si>
  <si>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</si>
  <si>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</si>
  <si>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</si>
  <si>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</si>
  <si>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</si>
  <si>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</si>
  <si>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</si>
  <si>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</si>
  <si>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</si>
  <si>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</si>
  <si>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</si>
  <si>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</si>
  <si>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</si>
  <si>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</si>
  <si>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</si>
  <si>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</si>
  <si>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</si>
  <si>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</si>
  <si>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</si>
  <si>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</si>
  <si>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</si>
  <si>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</si>
  <si>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</si>
  <si>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</si>
  <si>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</si>
  <si>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</si>
  <si>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</si>
  <si>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</si>
  <si>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</si>
  <si>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</si>
  <si>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</si>
  <si>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</si>
  <si>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</si>
  <si>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</si>
  <si>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</si>
  <si>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</si>
  <si>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</si>
  <si>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</si>
  <si>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</si>
  <si>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</si>
  <si>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</si>
  <si>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</si>
  <si>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</si>
  <si>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</si>
  <si>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</si>
  <si>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</si>
  <si>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</si>
  <si>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</si>
  <si>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</si>
  <si>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</si>
  <si>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</si>
  <si>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</si>
  <si>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</si>
  <si>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</si>
  <si>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</si>
  <si>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</si>
  <si>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</si>
  <si>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</si>
  <si>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</si>
  <si>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</si>
  <si>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</si>
  <si>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</si>
  <si>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</si>
  <si>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</si>
  <si>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</si>
  <si>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</si>
  <si>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</si>
  <si>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</si>
  <si>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</si>
  <si>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</si>
  <si>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</si>
  <si>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</si>
  <si>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</si>
  <si>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</si>
  <si>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</si>
  <si>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</si>
  <si>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</si>
  <si>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</si>
  <si>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</si>
  <si>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</si>
  <si>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</si>
  <si>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</si>
  <si>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</si>
  <si>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</si>
  <si>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</si>
  <si>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</si>
  <si>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</si>
  <si>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</si>
  <si>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</si>
  <si>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</si>
  <si>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</si>
  <si>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</si>
  <si>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</si>
  <si>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</si>
  <si>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</si>
  <si>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</si>
  <si>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</si>
  <si>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</si>
  <si>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</si>
  <si>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</si>
  <si>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</si>
  <si>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</si>
  <si>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</si>
  <si>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</si>
  <si>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</si>
  <si>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</si>
  <si>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</si>
  <si>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</si>
  <si>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</si>
  <si>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</si>
  <si>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</si>
  <si>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</si>
  <si>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</si>
  <si>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</si>
  <si>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</si>
  <si>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</si>
  <si>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</si>
  <si>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</si>
  <si>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</si>
  <si>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</si>
  <si>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</si>
  <si>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</si>
  <si>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</si>
  <si>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</si>
  <si>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</si>
  <si>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</si>
  <si>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</si>
  <si>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</si>
  <si>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</si>
  <si>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</si>
  <si>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</si>
  <si>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</si>
  <si>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</si>
  <si>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</si>
  <si>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</si>
  <si>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</si>
  <si>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</si>
  <si>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</si>
  <si>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</si>
  <si>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</si>
  <si>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</si>
  <si>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</si>
  <si>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</si>
  <si>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</si>
  <si>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</si>
  <si>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</si>
  <si>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</si>
  <si>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</si>
  <si>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</si>
  <si>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</si>
  <si>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</si>
  <si>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</si>
  <si>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</si>
  <si>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</si>
  <si>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</si>
  <si>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</si>
  <si>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</si>
  <si>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</si>
  <si>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</si>
  <si>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</si>
  <si>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</si>
  <si>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</si>
  <si>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</si>
  <si>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</si>
  <si>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</si>
  <si>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</si>
  <si>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</si>
  <si>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</si>
  <si>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</si>
  <si>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</si>
  <si>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</si>
  <si>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</si>
  <si>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</si>
  <si>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</si>
  <si>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</si>
  <si>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</si>
  <si>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</si>
  <si>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</si>
  <si>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</si>
  <si>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</si>
  <si>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</si>
  <si>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</si>
  <si>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</si>
  <si>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</si>
  <si>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</si>
  <si>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</si>
  <si>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</si>
  <si>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</si>
  <si>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</si>
  <si>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</si>
  <si>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</si>
  <si>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</si>
  <si>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</si>
  <si>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</si>
  <si>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</si>
  <si>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</si>
  <si>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</si>
  <si>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</si>
  <si>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</si>
  <si>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</si>
  <si>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</si>
  <si>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</si>
  <si>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</si>
  <si>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</si>
  <si>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</si>
  <si>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</si>
  <si>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</si>
  <si>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</si>
  <si>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</si>
  <si>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</si>
  <si>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</si>
  <si>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</si>
  <si>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</si>
  <si>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</si>
  <si>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</si>
  <si>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</si>
  <si>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</si>
  <si>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</si>
  <si>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</si>
  <si>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</si>
  <si>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</si>
  <si>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</si>
  <si>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</si>
  <si>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</si>
  <si>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</si>
  <si>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</si>
  <si>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</si>
  <si>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</si>
  <si>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</si>
  <si>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</si>
  <si>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</si>
  <si>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</si>
  <si>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</si>
  <si>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</si>
  <si>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</si>
  <si>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</si>
  <si>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</si>
  <si>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</si>
  <si>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</si>
  <si>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</si>
  <si>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</si>
  <si>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</si>
  <si>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</si>
  <si>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</si>
  <si>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</si>
  <si>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</si>
  <si>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</si>
  <si>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</si>
  <si>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</si>
  <si>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</si>
  <si>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</si>
  <si>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</si>
  <si>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</si>
  <si>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</si>
  <si>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</si>
  <si>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</si>
  <si>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</si>
  <si>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</si>
  <si>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</si>
  <si>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</si>
  <si>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</si>
  <si>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</si>
  <si>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</si>
  <si>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</si>
  <si>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</si>
  <si>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</si>
  <si>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</si>
  <si>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</si>
  <si>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</si>
  <si>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</si>
  <si>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</si>
  <si>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</si>
  <si>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</si>
  <si>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</si>
  <si>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</si>
  <si>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</si>
  <si>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</si>
  <si>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</si>
  <si>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</si>
  <si>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</si>
  <si>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</si>
  <si>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</si>
  <si>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</si>
  <si>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</si>
  <si>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</si>
  <si>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</si>
  <si>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</si>
  <si>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</si>
  <si>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</si>
  <si>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</si>
  <si>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</si>
  <si>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</si>
  <si>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</si>
  <si>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</si>
  <si>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</si>
  <si>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</si>
  <si>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</si>
  <si>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</si>
  <si>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</si>
  <si>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</si>
  <si>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</si>
  <si>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</si>
  <si>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</si>
  <si>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</si>
  <si>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</si>
  <si>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</si>
  <si>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</si>
  <si>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</si>
  <si>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</si>
  <si>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</si>
  <si>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</si>
  <si>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</si>
  <si>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</si>
  <si>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</si>
  <si>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</si>
  <si>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</si>
  <si>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</si>
  <si>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</si>
  <si>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</si>
  <si>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</si>
  <si>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</si>
  <si>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</si>
  <si>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</si>
  <si>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</si>
  <si>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</si>
  <si>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</si>
  <si>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</si>
  <si>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</si>
  <si>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</si>
  <si>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</si>
  <si>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</si>
  <si>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</si>
  <si>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</si>
  <si>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</si>
  <si>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</si>
  <si>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</si>
  <si>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</si>
  <si>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</si>
  <si>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</si>
  <si>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</si>
  <si>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</si>
  <si>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</si>
  <si>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</si>
  <si>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</si>
  <si>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</si>
  <si>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</si>
  <si>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</si>
  <si>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</si>
  <si>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</si>
  <si>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</si>
  <si>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</si>
  <si>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</si>
  <si>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</si>
  <si>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</si>
  <si>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</si>
  <si>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</si>
  <si>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</si>
  <si>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</si>
  <si>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</si>
  <si>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</si>
  <si>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</si>
  <si>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</si>
  <si>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</si>
  <si>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</si>
  <si>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</si>
  <si>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</si>
  <si>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</si>
  <si>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</si>
  <si>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</si>
  <si>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</si>
  <si>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</si>
  <si>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</si>
  <si>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</si>
  <si>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</si>
  <si>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</si>
  <si>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</si>
  <si>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</si>
  <si>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</si>
  <si>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</si>
  <si>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</si>
  <si>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</si>
  <si>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</si>
  <si>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</si>
  <si>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</si>
  <si>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</si>
  <si>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</si>
  <si>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</si>
  <si>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</si>
  <si>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</si>
  <si>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</si>
  <si>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</si>
  <si>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</si>
  <si>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</si>
  <si>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</si>
  <si>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</si>
  <si>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</si>
  <si>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</si>
  <si>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</si>
  <si>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</si>
  <si>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</si>
  <si>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</si>
  <si>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</si>
  <si>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</si>
  <si>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</si>
  <si>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</si>
  <si>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</si>
  <si>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</si>
  <si>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</si>
  <si>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</si>
  <si>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</si>
  <si>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</si>
  <si>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</si>
  <si>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</si>
  <si>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</si>
  <si>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</si>
  <si>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</si>
  <si>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</si>
  <si>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</si>
  <si>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</si>
  <si>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</si>
  <si>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</si>
  <si>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</si>
  <si>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</si>
  <si>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</si>
  <si>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</si>
  <si>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</si>
  <si>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</si>
  <si>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</si>
  <si>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</si>
  <si>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</si>
  <si>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</si>
  <si>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</si>
  <si>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</si>
  <si>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</si>
  <si>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</si>
  <si>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</si>
  <si>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</si>
  <si>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</si>
  <si>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</si>
  <si>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</si>
  <si>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</si>
  <si>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</si>
  <si>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</si>
  <si>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</si>
  <si>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</si>
  <si>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</si>
  <si>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</si>
  <si>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</si>
  <si>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</si>
  <si>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</si>
  <si>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</si>
  <si>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</si>
  <si>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</si>
  <si>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</si>
  <si>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</si>
  <si>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</si>
  <si>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</si>
  <si>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</si>
  <si>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</si>
  <si>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</si>
  <si>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</si>
  <si>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</si>
  <si>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</si>
  <si>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</si>
  <si>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</si>
  <si>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</si>
  <si>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</si>
  <si>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</si>
  <si>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</si>
  <si>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</si>
  <si>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</si>
  <si>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</si>
  <si>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</si>
  <si>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</si>
  <si>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</si>
  <si>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</si>
  <si>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</si>
  <si>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</si>
  <si>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</si>
  <si>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</si>
  <si>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</si>
  <si>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</si>
  <si>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</si>
  <si>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</si>
  <si>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</si>
  <si>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</si>
  <si>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</si>
  <si>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</si>
  <si>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</si>
  <si>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</si>
  <si>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</si>
  <si>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</si>
  <si>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</si>
  <si>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</si>
  <si>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</si>
  <si>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</si>
  <si>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</si>
  <si>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</si>
  <si>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</si>
  <si>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</si>
  <si>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</si>
  <si>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</si>
  <si>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</si>
  <si>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</si>
  <si>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</si>
  <si>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</si>
  <si>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</si>
  <si>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</si>
  <si>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</si>
  <si>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</si>
  <si>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</si>
  <si>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</si>
  <si>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</si>
  <si>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</si>
  <si>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</si>
  <si>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</si>
  <si>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</si>
  <si>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</si>
  <si>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</si>
  <si>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</si>
  <si>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</si>
  <si>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</si>
  <si>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</si>
  <si>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</si>
  <si>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</si>
  <si>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</si>
  <si>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</si>
  <si>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</si>
  <si>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</si>
  <si>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</si>
  <si>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</si>
  <si>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</si>
  <si>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</si>
  <si>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</si>
  <si>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</si>
  <si>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</si>
  <si>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</si>
  <si>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</si>
  <si>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</si>
  <si>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</si>
  <si>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</si>
  <si>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</si>
  <si>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</si>
  <si>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</si>
  <si>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</si>
  <si>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</si>
  <si>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</si>
  <si>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</si>
  <si>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</si>
  <si>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</si>
  <si>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</si>
  <si>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</si>
  <si>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</si>
  <si>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</si>
  <si>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</si>
  <si>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</si>
  <si>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</si>
  <si>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</si>
  <si>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</si>
  <si>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</si>
  <si>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</si>
  <si>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</si>
  <si>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</si>
  <si>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</si>
  <si>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</si>
  <si>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</si>
  <si>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</si>
  <si>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</si>
  <si>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</si>
  <si>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</si>
  <si>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</si>
  <si>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</si>
  <si>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</si>
  <si>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</si>
  <si>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</si>
  <si>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</si>
  <si>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</si>
  <si>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</si>
  <si>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</si>
  <si>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</si>
  <si>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</si>
  <si>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</si>
  <si>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</si>
  <si>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</si>
  <si>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</si>
  <si>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</si>
  <si>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</si>
  <si>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</si>
  <si>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</si>
  <si>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</si>
  <si>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</si>
  <si>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</si>
  <si>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</si>
  <si>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</si>
  <si>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</si>
  <si>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</si>
  <si>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</si>
  <si>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</si>
  <si>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</si>
  <si>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</si>
  <si>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</si>
  <si>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</si>
  <si>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</si>
  <si>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</si>
  <si>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</si>
  <si>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</si>
  <si>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</si>
  <si>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</si>
  <si>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</si>
  <si>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</si>
  <si>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</si>
  <si>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</si>
  <si>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</si>
  <si>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</si>
  <si>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</si>
  <si>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</si>
  <si>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</si>
  <si>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</si>
  <si>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</si>
  <si>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</si>
  <si>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</si>
  <si>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</si>
  <si>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</si>
  <si>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</si>
  <si>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</si>
  <si>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</si>
  <si>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</si>
  <si>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</si>
  <si>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</si>
  <si>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</si>
  <si>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</si>
  <si>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</si>
  <si>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</si>
  <si>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</si>
  <si>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</si>
  <si>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</si>
  <si>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</si>
  <si>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</si>
  <si>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</si>
  <si>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</si>
  <si>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</si>
  <si>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</si>
  <si>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</si>
  <si>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</si>
  <si>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</si>
  <si>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</si>
  <si>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</si>
  <si>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</si>
  <si>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</si>
  <si>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</si>
  <si>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</si>
  <si>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</si>
  <si>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</si>
  <si>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</si>
  <si>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</si>
  <si>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</si>
  <si>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</si>
  <si>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</si>
  <si>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</si>
  <si>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</si>
  <si>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</si>
  <si>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</si>
  <si>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</si>
  <si>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</si>
  <si>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</si>
  <si>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</si>
  <si>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</si>
  <si>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</si>
  <si>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</si>
  <si>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</si>
  <si>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</si>
  <si>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</si>
  <si>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</si>
  <si>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</si>
  <si>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</si>
  <si>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</si>
  <si>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</si>
  <si>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</si>
  <si>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</si>
  <si>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</si>
  <si>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</si>
  <si>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</si>
  <si>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</si>
  <si>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</si>
  <si>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</si>
  <si>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</si>
  <si>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</si>
  <si>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</si>
  <si>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</si>
  <si>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</si>
  <si>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</si>
  <si>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</si>
  <si>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</si>
  <si>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</si>
  <si>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</si>
  <si>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</si>
  <si>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</si>
  <si>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</si>
  <si>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</si>
  <si>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</si>
  <si>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</si>
  <si>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</si>
  <si>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</si>
  <si>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</si>
  <si>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</si>
  <si>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</si>
  <si>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</si>
  <si>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</si>
  <si>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</si>
  <si>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</si>
  <si>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</si>
  <si>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</si>
  <si>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</si>
  <si>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</si>
  <si>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</si>
  <si>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</si>
  <si>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</si>
  <si>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</si>
  <si>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</si>
  <si>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</si>
  <si>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</si>
  <si>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</si>
  <si>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</si>
  <si>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</si>
  <si>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</si>
  <si>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</si>
  <si>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</si>
  <si>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</si>
  <si>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</si>
  <si>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</si>
  <si>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</si>
  <si>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</si>
  <si>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</si>
  <si>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</si>
  <si>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</si>
  <si>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</si>
  <si>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</si>
  <si>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</si>
  <si>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</si>
  <si>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</si>
  <si>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</si>
  <si>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</si>
  <si>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</si>
  <si>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</si>
  <si>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</si>
  <si>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</si>
  <si>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</si>
  <si>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</si>
  <si>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</si>
  <si>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</si>
  <si>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</si>
  <si>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</si>
  <si>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</si>
  <si>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</si>
  <si>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</si>
  <si>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</si>
  <si>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</si>
  <si>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</si>
  <si>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</si>
  <si>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</si>
  <si>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</si>
  <si>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</si>
  <si>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</si>
  <si>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</si>
  <si>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</si>
  <si>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</si>
  <si>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</si>
  <si>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</si>
  <si>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</si>
  <si>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</si>
  <si>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</si>
  <si>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</si>
  <si>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</si>
  <si>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</si>
  <si>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</si>
  <si>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</si>
  <si>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</si>
  <si>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</si>
  <si>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</si>
  <si>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</si>
  <si>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</si>
  <si>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</si>
  <si>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</si>
  <si>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</si>
  <si>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</si>
  <si>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</si>
  <si>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</si>
  <si>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</si>
  <si>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</si>
  <si>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</si>
  <si>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</si>
  <si>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</si>
  <si>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</si>
  <si>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</si>
  <si>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</si>
  <si>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</si>
  <si>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</si>
  <si>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</si>
  <si>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</si>
  <si>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</si>
  <si>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</si>
  <si>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</si>
  <si>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</si>
  <si>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</si>
  <si>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</si>
  <si>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</si>
  <si>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</si>
  <si>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</si>
  <si>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</si>
  <si>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</si>
  <si>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</si>
  <si>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</si>
  <si>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</si>
  <si>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</si>
  <si>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</si>
  <si>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</si>
  <si>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</si>
  <si>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</si>
  <si>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</si>
  <si>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</si>
  <si>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</si>
  <si>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</si>
  <si>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</si>
  <si>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</si>
  <si>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</si>
  <si>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</si>
  <si>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</si>
  <si>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</si>
  <si>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</si>
  <si>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</si>
  <si>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</si>
  <si>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</si>
  <si>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</si>
  <si>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</si>
  <si>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</si>
  <si>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</si>
  <si>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</si>
  <si>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</si>
  <si>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</si>
  <si>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</si>
  <si>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</si>
  <si>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</si>
  <si>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</si>
  <si>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</si>
  <si>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</si>
  <si>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</si>
  <si>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</si>
  <si>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</si>
  <si>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</si>
  <si>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</si>
  <si>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</si>
  <si>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</si>
  <si>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</si>
  <si>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</si>
  <si>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</si>
  <si>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</si>
  <si>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</si>
  <si>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</si>
  <si>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</si>
  <si>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</si>
  <si>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</si>
  <si>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</si>
  <si>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</si>
  <si>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</si>
  <si>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</si>
  <si>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</si>
  <si>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</si>
  <si>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</si>
  <si>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</si>
  <si>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</si>
  <si>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</si>
  <si>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</si>
  <si>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</si>
  <si>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</si>
  <si>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</si>
  <si>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</si>
  <si>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</si>
  <si>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</si>
  <si>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</si>
  <si>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</si>
  <si>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</si>
  <si>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</si>
  <si>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</si>
  <si>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</si>
  <si>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</si>
  <si>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</si>
  <si>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</si>
  <si>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</si>
  <si>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</si>
  <si>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</si>
  <si>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</si>
  <si>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</si>
  <si>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</si>
  <si>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</si>
  <si>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</si>
  <si>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</si>
  <si>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</si>
  <si>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</si>
  <si>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</si>
  <si>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</si>
  <si>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</si>
  <si>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</si>
  <si>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</si>
  <si>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</si>
  <si>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</si>
  <si>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</si>
  <si>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</si>
  <si>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</si>
  <si>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</si>
  <si>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</si>
  <si>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</si>
  <si>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</si>
  <si>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</si>
  <si>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</si>
  <si>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</si>
  <si>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</si>
  <si>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</si>
  <si>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</si>
  <si>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</si>
  <si>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</si>
  <si>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</si>
  <si>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</si>
  <si>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</si>
  <si>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</si>
  <si>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</si>
  <si>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</si>
  <si>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</si>
  <si>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</si>
  <si>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</si>
  <si>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</si>
  <si>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</si>
  <si>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</si>
  <si>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</si>
  <si>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</si>
  <si>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</si>
  <si>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</si>
  <si>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</si>
  <si>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</si>
  <si>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</si>
  <si>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</si>
  <si>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</si>
  <si>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</si>
  <si>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</si>
  <si>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</si>
  <si>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</si>
  <si>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</si>
  <si>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</si>
  <si>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</si>
  <si>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</si>
  <si>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</si>
  <si>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</si>
  <si>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</si>
  <si>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</si>
  <si>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</si>
  <si>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</si>
  <si>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</si>
  <si>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</si>
  <si>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</si>
  <si>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</si>
  <si>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</si>
  <si>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</si>
  <si>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</si>
  <si>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</si>
  <si>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</si>
  <si>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</si>
  <si>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</si>
  <si>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</si>
  <si>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</si>
  <si>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</si>
  <si>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</si>
  <si>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</si>
  <si>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</si>
  <si>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</si>
  <si>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</si>
  <si>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</si>
  <si>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</si>
  <si>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</si>
  <si>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</si>
  <si>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</si>
  <si>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</si>
  <si>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</si>
  <si>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</si>
  <si>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</si>
  <si>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</si>
  <si>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</si>
  <si>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</si>
  <si>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</si>
  <si>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</si>
  <si>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</si>
  <si>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</si>
  <si>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</si>
  <si>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</si>
  <si>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</si>
  <si>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</si>
  <si>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</si>
  <si>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</si>
  <si>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</si>
  <si>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</si>
  <si>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</si>
  <si>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</si>
  <si>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</si>
  <si>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</si>
  <si>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</si>
  <si>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</si>
  <si>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</si>
  <si>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</si>
  <si>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</si>
  <si>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</si>
  <si>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</si>
  <si>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</si>
  <si>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</si>
  <si>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</si>
  <si>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</si>
  <si>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</si>
  <si>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</si>
  <si>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</si>
  <si>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</si>
  <si>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</si>
  <si>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</si>
  <si>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</si>
  <si>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</si>
  <si>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</si>
  <si>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</si>
  <si>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</si>
  <si>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</si>
  <si>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</si>
  <si>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</si>
  <si>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</si>
  <si>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</si>
  <si>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</si>
  <si>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</si>
  <si>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</si>
  <si>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</si>
  <si>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</si>
  <si>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</si>
  <si>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</si>
  <si>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</si>
  <si>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</si>
  <si>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</si>
  <si>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</si>
  <si>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</si>
  <si>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</si>
  <si>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</si>
  <si>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</si>
  <si>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</si>
  <si>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</si>
  <si>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</si>
  <si>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</si>
  <si>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</si>
  <si>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</si>
  <si>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</si>
  <si>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</si>
  <si>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</si>
  <si>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</si>
  <si>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</si>
  <si>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</si>
  <si>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</si>
  <si>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</si>
  <si>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</si>
  <si>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</si>
  <si>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</si>
  <si>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</si>
  <si>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</si>
  <si>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</si>
  <si>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</si>
  <si>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</si>
  <si>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</si>
  <si>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</si>
  <si>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</si>
  <si>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</si>
  <si>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</si>
  <si>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</si>
  <si>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</si>
  <si>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</si>
  <si>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</si>
  <si>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</si>
  <si>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</si>
  <si>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</si>
  <si>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</si>
  <si>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</si>
  <si>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</si>
  <si>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</si>
  <si>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</si>
  <si>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</si>
  <si>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</si>
  <si>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</si>
  <si>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</si>
  <si>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</si>
  <si>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</si>
  <si>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</si>
  <si>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</si>
  <si>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</si>
  <si>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</si>
  <si>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</si>
  <si>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</si>
  <si>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</si>
  <si>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</si>
  <si>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</si>
  <si>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</si>
  <si>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</si>
  <si>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</si>
  <si>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</si>
  <si>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</si>
  <si>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</si>
  <si>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</si>
  <si>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</si>
  <si>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</si>
  <si>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</si>
  <si>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</si>
  <si>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</si>
  <si>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</si>
  <si>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</si>
  <si>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</si>
  <si>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</si>
  <si>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</si>
  <si>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</si>
  <si>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</si>
  <si>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</si>
  <si>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</si>
  <si>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</si>
  <si>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</si>
  <si>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</si>
  <si>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</si>
  <si>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</si>
  <si>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</si>
  <si>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</si>
  <si>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</si>
  <si>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</si>
  <si>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</si>
  <si>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</si>
  <si>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</si>
  <si>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</si>
  <si>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</si>
  <si>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</si>
  <si>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</si>
  <si>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</si>
  <si>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</si>
  <si>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</si>
  <si>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</si>
  <si>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</si>
  <si>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</si>
  <si>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</si>
  <si>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</si>
  <si>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</si>
  <si>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</si>
  <si>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</si>
  <si>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</si>
  <si>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</si>
  <si>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</si>
  <si>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</si>
  <si>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</si>
  <si>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</si>
  <si>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</si>
  <si>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</si>
  <si>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</si>
  <si>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</si>
  <si>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</si>
  <si>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</si>
  <si>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</si>
  <si>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</si>
  <si>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</si>
  <si>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</si>
  <si>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</si>
  <si>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</si>
  <si>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</si>
  <si>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</si>
  <si>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</si>
  <si>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</si>
  <si>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</si>
  <si>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</si>
  <si>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</si>
  <si>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</si>
  <si>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</si>
  <si>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</si>
  <si>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</si>
  <si>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</si>
  <si>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</si>
  <si>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</si>
  <si>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</si>
  <si>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</si>
  <si>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</si>
  <si>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</si>
  <si>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</si>
  <si>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</si>
  <si>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</si>
  <si>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</si>
  <si>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</si>
  <si>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</si>
  <si>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</si>
  <si>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</si>
  <si>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</si>
  <si>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</si>
  <si>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</si>
  <si>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</si>
  <si>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</si>
  <si>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</si>
  <si>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</si>
  <si>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</si>
  <si>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</si>
  <si>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</si>
  <si>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</si>
  <si>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</si>
  <si>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</si>
  <si>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</si>
  <si>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</si>
  <si>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</si>
  <si>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</si>
  <si>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</si>
  <si>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</si>
  <si>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</si>
  <si>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</si>
  <si>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</si>
  <si>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</si>
  <si>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</si>
  <si>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</si>
  <si>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</si>
  <si>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</si>
  <si>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</si>
  <si>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</si>
  <si>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</si>
  <si>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</si>
  <si>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</si>
  <si>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</si>
  <si>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</si>
  <si>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</si>
  <si>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</si>
  <si>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</si>
  <si>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</si>
  <si>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</si>
  <si>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</si>
  <si>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</si>
  <si>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</si>
  <si>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</si>
  <si>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</si>
  <si>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</si>
  <si>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</si>
  <si>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</si>
  <si>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</si>
  <si>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</si>
  <si>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</si>
  <si>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</si>
  <si>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</si>
  <si>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</si>
  <si>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</si>
  <si>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</si>
  <si>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</si>
  <si>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</si>
  <si>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</si>
  <si>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</si>
  <si>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</si>
  <si>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</si>
  <si>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</si>
  <si>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</si>
  <si>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</si>
  <si>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</si>
  <si>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</si>
  <si>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</si>
  <si>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</si>
  <si>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</si>
  <si>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</si>
  <si>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</si>
  <si>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</si>
  <si>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</si>
  <si>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</si>
  <si>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</si>
  <si>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</si>
  <si>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</si>
  <si>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</si>
  <si>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</si>
  <si>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</si>
  <si>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</si>
  <si>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</si>
  <si>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</si>
  <si>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</si>
  <si>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</si>
  <si>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</si>
  <si>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</si>
  <si>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</si>
  <si>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</si>
  <si>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</si>
  <si>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</si>
  <si>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</si>
  <si>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</si>
  <si>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</si>
  <si>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</si>
  <si>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</si>
  <si>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</si>
  <si>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</si>
  <si>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</si>
  <si>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</si>
  <si>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</si>
  <si>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</si>
  <si>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</si>
  <si>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</si>
  <si>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</si>
  <si>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</si>
  <si>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</si>
  <si>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</si>
  <si>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</si>
  <si>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</si>
  <si>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</si>
  <si>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</si>
  <si>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</si>
  <si>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</si>
  <si>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</si>
  <si>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</si>
  <si>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</si>
  <si>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</si>
  <si>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</si>
  <si>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</si>
  <si>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</si>
  <si>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</si>
  <si>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</si>
  <si>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</si>
  <si>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</si>
  <si>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</si>
  <si>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</si>
  <si>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</si>
  <si>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</si>
  <si>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</si>
  <si>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</si>
  <si>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</si>
  <si>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</si>
  <si>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</si>
  <si>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</si>
  <si>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</si>
  <si>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</si>
  <si>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</si>
  <si>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</si>
  <si>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</si>
  <si>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</si>
  <si>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</si>
  <si>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</si>
  <si>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</si>
  <si>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</si>
  <si>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</si>
  <si>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</si>
  <si>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</si>
  <si>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</si>
  <si>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</si>
  <si>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</si>
  <si>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</si>
  <si>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</si>
  <si>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</si>
  <si>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</si>
  <si>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</si>
  <si>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</si>
  <si>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</si>
  <si>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</si>
  <si>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</si>
  <si>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</si>
  <si>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</si>
  <si>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</si>
  <si>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</si>
  <si>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</si>
  <si>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</si>
  <si>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</si>
  <si>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</si>
  <si>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</si>
  <si>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</si>
  <si>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</si>
  <si>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</si>
  <si>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</si>
  <si>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</si>
  <si>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</si>
  <si>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</si>
  <si>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</si>
  <si>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</si>
  <si>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</si>
  <si>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</si>
  <si>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</si>
  <si>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</si>
  <si>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</si>
  <si>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</si>
  <si>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</si>
  <si>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</si>
  <si>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</si>
  <si>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</si>
  <si>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</si>
  <si>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</si>
  <si>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</si>
  <si>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</si>
  <si>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</si>
  <si>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</si>
  <si>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</si>
  <si>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</si>
  <si>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</si>
  <si>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</si>
  <si>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</si>
  <si>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</si>
  <si>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</si>
  <si>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</si>
  <si>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</si>
  <si>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</si>
  <si>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</si>
  <si>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</si>
  <si>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</si>
  <si>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</si>
  <si>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</si>
  <si>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</si>
  <si>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</si>
  <si>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</si>
  <si>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</si>
  <si>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</si>
  <si>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</si>
  <si>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</si>
  <si>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</si>
  <si>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</si>
  <si>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</si>
  <si>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</si>
  <si>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</si>
  <si>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</si>
  <si>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</si>
  <si>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</si>
  <si>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</si>
  <si>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</si>
  <si>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</si>
  <si>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</si>
  <si>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</si>
  <si>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</si>
  <si>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</si>
  <si>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</si>
  <si>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</si>
  <si>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</si>
  <si>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</si>
  <si>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</si>
  <si>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</si>
  <si>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</si>
  <si>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</si>
  <si>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</si>
  <si>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</si>
  <si>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</si>
  <si>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</si>
  <si>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</si>
  <si>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</si>
  <si>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</si>
  <si>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</si>
  <si>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</si>
  <si>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</si>
  <si>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</si>
  <si>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</si>
  <si>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</si>
  <si>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</si>
  <si>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</si>
  <si>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</si>
  <si>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</si>
  <si>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</si>
  <si>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</si>
  <si>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</si>
  <si>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</si>
  <si>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</si>
  <si>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</si>
  <si>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</si>
  <si>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</si>
  <si>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</si>
  <si>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</si>
  <si>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</si>
  <si>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</si>
  <si>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</si>
  <si>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</si>
  <si>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</si>
  <si>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</si>
  <si>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</si>
  <si>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</si>
  <si>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</si>
  <si>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</si>
  <si>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</si>
  <si>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</si>
  <si>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</si>
  <si>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</si>
  <si>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</si>
  <si>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</si>
  <si>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</si>
  <si>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</si>
  <si>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</si>
  <si>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</si>
  <si>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</si>
  <si>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</si>
  <si>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</si>
  <si>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</si>
  <si>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</si>
  <si>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</si>
  <si>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</si>
  <si>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</si>
  <si>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</si>
  <si>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</si>
  <si>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</si>
  <si>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</si>
  <si>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</si>
  <si>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</si>
  <si>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</si>
  <si>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</si>
  <si>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</si>
  <si>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</si>
  <si>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</si>
  <si>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</si>
  <si>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</si>
  <si>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</si>
  <si>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</si>
  <si>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</si>
  <si>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</si>
  <si>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</si>
  <si>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</si>
  <si>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</si>
  <si>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</si>
  <si>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</si>
  <si>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</si>
  <si>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</si>
  <si>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</si>
  <si>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</si>
  <si>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</si>
  <si>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</si>
  <si>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</si>
  <si>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</si>
  <si>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</si>
  <si>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</si>
  <si>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</si>
  <si>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</si>
  <si>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</si>
  <si>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</si>
  <si>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</si>
  <si>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</si>
  <si>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</si>
  <si>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</si>
  <si>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</si>
  <si>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</si>
  <si>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</si>
  <si>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</si>
  <si>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</si>
  <si>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</si>
  <si>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</si>
  <si>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</si>
  <si>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</si>
  <si>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</si>
  <si>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</si>
  <si>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</si>
  <si>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</si>
  <si>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</si>
  <si>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</si>
  <si>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</si>
  <si>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</si>
  <si>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</si>
  <si>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</si>
  <si>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</si>
  <si>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</si>
  <si>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</si>
  <si>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</si>
  <si>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</si>
  <si>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</si>
  <si>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</si>
  <si>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</si>
  <si>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</si>
  <si>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</si>
  <si>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</si>
  <si>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</si>
  <si>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</si>
  <si>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</si>
  <si>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</si>
  <si>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</si>
  <si>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</si>
  <si>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</si>
  <si>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</si>
  <si>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</si>
  <si>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</si>
  <si>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</si>
  <si>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</si>
  <si>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</si>
  <si>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</si>
  <si>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</si>
  <si>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</si>
  <si>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</si>
  <si>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</si>
  <si>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</si>
  <si>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</si>
  <si>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</si>
  <si>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</si>
  <si>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</si>
  <si>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</si>
  <si>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</si>
  <si>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</si>
  <si>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</si>
  <si>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</si>
  <si>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</si>
  <si>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</si>
  <si>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</si>
  <si>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</si>
  <si>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</si>
  <si>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</si>
  <si>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</si>
  <si>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</si>
  <si>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</si>
  <si>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</si>
  <si>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</si>
  <si>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</si>
  <si>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</si>
  <si>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</si>
  <si>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</si>
  <si>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</si>
  <si>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</si>
  <si>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</si>
  <si>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</si>
  <si>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</si>
  <si>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</si>
  <si>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</si>
  <si>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</si>
  <si>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</si>
  <si>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</si>
  <si>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</si>
  <si>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</si>
  <si>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</si>
  <si>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</si>
  <si>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</si>
  <si>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</si>
  <si>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</si>
  <si>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</si>
  <si>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</si>
  <si>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</si>
  <si>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</si>
  <si>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</si>
  <si>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</si>
  <si>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</si>
  <si>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</si>
  <si>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</si>
  <si>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</si>
  <si>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</si>
  <si>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</si>
  <si>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</si>
  <si>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</si>
  <si>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</si>
  <si>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</si>
  <si>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</si>
  <si>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</si>
  <si>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</si>
  <si>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</si>
  <si>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</si>
  <si>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</si>
  <si>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</si>
  <si>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</si>
  <si>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</si>
  <si>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</si>
  <si>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</si>
  <si>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</si>
  <si>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</si>
  <si>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</si>
  <si>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</si>
  <si>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</si>
  <si>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</si>
  <si>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</si>
  <si>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</si>
  <si>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</si>
  <si>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</si>
  <si>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</si>
  <si>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</si>
  <si>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</si>
  <si>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</si>
  <si>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</si>
  <si>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</si>
  <si>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</si>
  <si>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</si>
  <si>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</si>
  <si>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</si>
  <si>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</si>
  <si>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</si>
  <si>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</si>
  <si>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</si>
  <si>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</si>
  <si>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</si>
  <si>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</si>
  <si>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</si>
  <si>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</si>
  <si>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</si>
  <si>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</si>
  <si>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</si>
  <si>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</si>
  <si>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</si>
  <si>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</si>
  <si>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</si>
  <si>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</si>
  <si>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</si>
  <si>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</si>
  <si>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</si>
  <si>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</si>
  <si>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</si>
  <si>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</si>
  <si>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</si>
  <si>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</si>
  <si>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</si>
  <si>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</si>
  <si>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</si>
  <si>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</si>
  <si>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</si>
  <si>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</si>
  <si>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</si>
  <si>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</si>
  <si>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</si>
  <si>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</si>
  <si>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</si>
  <si>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</si>
  <si>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</si>
  <si>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</si>
  <si>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</si>
  <si>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</si>
  <si>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</si>
  <si>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</si>
  <si>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</si>
  <si>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</si>
  <si>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</si>
  <si>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</si>
  <si>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</si>
  <si>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</si>
  <si>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</si>
  <si>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</si>
  <si>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</si>
  <si>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</si>
  <si>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</si>
  <si>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</si>
  <si>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</si>
  <si>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</si>
  <si>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</si>
  <si>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</si>
  <si>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</si>
  <si>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</si>
  <si>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</si>
  <si>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</si>
  <si>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</si>
  <si>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</si>
  <si>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</si>
  <si>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</si>
  <si>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</si>
  <si>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</si>
  <si>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</si>
  <si>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</si>
  <si>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</si>
  <si>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</si>
  <si>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</si>
  <si>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</si>
  <si>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</si>
  <si>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</si>
  <si>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</si>
  <si>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</si>
  <si>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</si>
  <si>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</si>
  <si>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</si>
  <si>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</si>
  <si>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</si>
  <si>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</si>
  <si>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</si>
  <si>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</si>
  <si>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</si>
  <si>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</si>
  <si>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</si>
  <si>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</si>
  <si>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</si>
  <si>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</si>
  <si>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</si>
  <si>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</si>
  <si>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</si>
  <si>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</si>
  <si>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</si>
  <si>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</si>
  <si>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</si>
  <si>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</si>
  <si>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</si>
  <si>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</si>
  <si>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</si>
  <si>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</si>
  <si>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</si>
  <si>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</si>
  <si>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</si>
  <si>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</si>
  <si>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</si>
  <si>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</si>
  <si>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</si>
  <si>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</si>
  <si>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</si>
  <si>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</si>
  <si>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</si>
  <si>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</si>
  <si>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</si>
  <si>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</si>
  <si>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</si>
  <si>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</si>
  <si>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</si>
  <si>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</si>
  <si>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</si>
  <si>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</si>
  <si>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</si>
  <si>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</si>
  <si>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</si>
  <si>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</si>
  <si>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</si>
  <si>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</si>
  <si>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</si>
  <si>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</si>
  <si>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</si>
  <si>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</si>
  <si>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</si>
  <si>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</si>
  <si>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</si>
  <si>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</si>
  <si>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</si>
  <si>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</si>
  <si>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</si>
  <si>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</si>
  <si>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</si>
  <si>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</si>
  <si>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</si>
  <si>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</si>
  <si>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</si>
  <si>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</si>
  <si>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</si>
  <si>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</si>
  <si>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</si>
  <si>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</si>
  <si>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</si>
  <si>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</si>
  <si>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</si>
  <si>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</si>
  <si>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</si>
  <si>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</si>
  <si>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</si>
  <si>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</si>
  <si>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</si>
  <si>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</si>
  <si>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</si>
  <si>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</si>
  <si>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</si>
  <si>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</si>
  <si>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</si>
  <si>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</si>
  <si>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</si>
  <si>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</si>
  <si>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</si>
  <si>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</si>
  <si>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</si>
  <si>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</si>
  <si>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</si>
  <si>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</si>
  <si>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</si>
  <si>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</si>
  <si>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</si>
  <si>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</si>
  <si>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</si>
  <si>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</si>
  <si>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</si>
  <si>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</si>
  <si>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</si>
  <si>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</si>
  <si>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</si>
  <si>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</si>
  <si>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</si>
  <si>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</si>
  <si>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</si>
  <si>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</si>
  <si>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</si>
  <si>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</si>
  <si>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</si>
  <si>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</si>
  <si>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</si>
  <si>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</si>
  <si>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</si>
  <si>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</si>
  <si>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</si>
  <si>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</si>
  <si>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</si>
  <si>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</si>
  <si>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</si>
  <si>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</si>
  <si>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</si>
  <si>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</si>
  <si>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</si>
  <si>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</si>
  <si>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</si>
  <si>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</si>
  <si>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</si>
  <si>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</si>
  <si>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</si>
  <si>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</si>
  <si>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</si>
  <si>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</si>
  <si>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</si>
  <si>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</si>
  <si>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</si>
  <si>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</si>
  <si>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</si>
  <si>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</si>
  <si>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</si>
  <si>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</si>
  <si>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</si>
  <si>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</si>
  <si>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</si>
  <si>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</si>
  <si>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</si>
  <si>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</si>
  <si>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</si>
  <si>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</si>
  <si>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</si>
  <si>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</si>
  <si>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</si>
  <si>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</si>
  <si>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</si>
  <si>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</si>
  <si>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</si>
  <si>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</si>
  <si>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</si>
  <si>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</si>
  <si>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</si>
  <si>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</si>
  <si>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</si>
  <si>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</si>
  <si>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</si>
  <si>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</si>
  <si>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</si>
  <si>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</si>
  <si>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</si>
  <si>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</si>
  <si>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</si>
  <si>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</si>
  <si>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</si>
  <si>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</si>
  <si>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</si>
  <si>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</si>
  <si>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</si>
  <si>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</si>
  <si>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</si>
  <si>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</si>
  <si>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</si>
  <si>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</si>
  <si>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</si>
  <si>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</si>
  <si>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</si>
  <si>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</si>
  <si>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</si>
  <si>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</si>
  <si>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</si>
  <si>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</si>
  <si>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</si>
  <si>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</si>
  <si>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</si>
  <si>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</si>
  <si>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</si>
  <si>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</si>
  <si>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</si>
  <si>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</si>
  <si>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</si>
  <si>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</si>
  <si>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</si>
  <si>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</si>
  <si>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</si>
  <si>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</si>
  <si>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</si>
  <si>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</si>
  <si>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</si>
  <si>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</si>
  <si>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</si>
  <si>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</si>
  <si>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</si>
  <si>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</si>
  <si>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</si>
  <si>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</si>
  <si>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</si>
  <si>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</si>
  <si>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</si>
  <si>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</si>
  <si>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</si>
  <si>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</si>
  <si>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</si>
  <si>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</si>
  <si>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</si>
  <si>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</si>
  <si>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</si>
  <si>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</si>
  <si>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</si>
  <si>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</si>
  <si>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</si>
  <si>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</si>
  <si>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</si>
  <si>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</si>
  <si>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</si>
  <si>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</si>
  <si>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</si>
  <si>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</si>
  <si>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</si>
  <si>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</si>
  <si>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</si>
  <si>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</si>
  <si>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</si>
  <si>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</si>
  <si>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</si>
  <si>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</si>
  <si>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</si>
  <si>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</si>
  <si>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</si>
  <si>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</si>
  <si>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</si>
  <si>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</si>
  <si>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</si>
  <si>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</si>
  <si>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</si>
  <si>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</si>
  <si>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</si>
  <si>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</si>
  <si>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</si>
  <si>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</si>
  <si>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</si>
  <si>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</si>
  <si>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</si>
  <si>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</si>
  <si>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</si>
  <si>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</si>
  <si>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</si>
  <si>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</si>
  <si>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</si>
  <si>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</si>
  <si>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</si>
  <si>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</si>
  <si>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</si>
  <si>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</si>
  <si>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</si>
  <si>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</si>
  <si>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</si>
  <si>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</si>
  <si>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</si>
  <si>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</si>
  <si>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</si>
  <si>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</si>
  <si>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</si>
  <si>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</si>
  <si>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</si>
  <si>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</si>
  <si>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</si>
  <si>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</si>
  <si>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</si>
  <si>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</si>
  <si>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</si>
  <si>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</si>
  <si>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</si>
  <si>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</si>
  <si>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</si>
  <si>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</si>
  <si>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</si>
  <si>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</si>
  <si>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</si>
  <si>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</si>
  <si>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</si>
  <si>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</si>
  <si>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</si>
  <si>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</si>
  <si>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</si>
  <si>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</si>
  <si>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</si>
  <si>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</si>
  <si>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</si>
  <si>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</si>
  <si>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</si>
  <si>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</si>
  <si>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</si>
  <si>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</si>
  <si>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</si>
  <si>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</si>
  <si>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</si>
  <si>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</si>
  <si>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</si>
  <si>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</si>
  <si>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</si>
  <si>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</si>
  <si>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</si>
  <si>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</si>
  <si>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</si>
  <si>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</si>
  <si>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</si>
  <si>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</si>
  <si>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</si>
  <si>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</si>
  <si>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</si>
  <si>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</si>
  <si>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</si>
  <si>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</si>
  <si>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</si>
  <si>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</si>
  <si>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</si>
  <si>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</si>
  <si>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</si>
  <si>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</si>
  <si>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</si>
  <si>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</si>
  <si>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</si>
  <si>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</si>
  <si>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</si>
  <si>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</si>
  <si>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</si>
  <si>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</si>
  <si>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</si>
  <si>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</si>
  <si>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</si>
  <si>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</si>
  <si>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</si>
  <si>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</si>
  <si>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</si>
  <si>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</si>
  <si>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</si>
  <si>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</si>
  <si>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</si>
  <si>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</si>
  <si>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</si>
  <si>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</si>
  <si>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</si>
  <si>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</si>
  <si>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</si>
  <si>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</si>
  <si>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</si>
  <si>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</si>
  <si>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</si>
  <si>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</si>
  <si>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</si>
  <si>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</si>
  <si>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</si>
  <si>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</si>
  <si>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</si>
  <si>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</si>
  <si>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</si>
  <si>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</si>
  <si>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</si>
  <si>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</si>
  <si>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</si>
  <si>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</si>
  <si>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</si>
  <si>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</si>
  <si>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</si>
  <si>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</si>
  <si>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</si>
  <si>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</si>
  <si>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</si>
  <si>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</si>
  <si>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</si>
  <si>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</si>
  <si>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</si>
  <si>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</si>
  <si>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</si>
  <si>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</si>
  <si>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</si>
  <si>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</si>
  <si>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</si>
  <si>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</si>
  <si>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</si>
  <si>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</si>
  <si>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</si>
  <si>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</si>
  <si>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</si>
  <si>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</si>
  <si>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</si>
  <si>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</si>
  <si>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</si>
  <si>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</si>
  <si>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</si>
  <si>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</si>
  <si>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</si>
  <si>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</si>
  <si>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</si>
  <si>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</si>
  <si>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</si>
  <si>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</si>
  <si>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</si>
  <si>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</si>
  <si>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</si>
  <si>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</si>
  <si>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</si>
  <si>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</si>
  <si>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</si>
  <si>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</si>
  <si>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</si>
  <si>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</si>
  <si>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</si>
  <si>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</si>
  <si>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</si>
  <si>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</si>
  <si>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</si>
  <si>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</si>
  <si>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</si>
  <si>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</si>
  <si>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</si>
  <si>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</si>
  <si>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</si>
  <si>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</si>
  <si>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</si>
  <si>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</si>
  <si>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</si>
  <si>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</si>
  <si>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</si>
  <si>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</si>
  <si>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</si>
  <si>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</si>
  <si>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</si>
  <si>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</si>
  <si>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</si>
  <si>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</si>
  <si>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</si>
  <si>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</si>
  <si>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</si>
  <si>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</si>
  <si>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</si>
  <si>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</si>
  <si>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</si>
  <si>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</si>
  <si>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</si>
  <si>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</si>
  <si>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</si>
  <si>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</si>
  <si>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</si>
  <si>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</si>
  <si>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</si>
  <si>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</si>
  <si>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</si>
  <si>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</si>
  <si>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</si>
  <si>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</si>
  <si>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</si>
  <si>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</si>
  <si>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</si>
  <si>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</si>
  <si>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</si>
  <si>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</si>
  <si>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</si>
  <si>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</si>
  <si>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</si>
  <si>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</si>
  <si>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</si>
  <si>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</si>
  <si>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</si>
  <si>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</si>
  <si>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</si>
  <si>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</si>
  <si>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</si>
  <si>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</si>
  <si>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</si>
  <si>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</si>
  <si>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</si>
  <si>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</si>
  <si>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</si>
  <si>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</si>
  <si>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</si>
  <si>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</si>
  <si>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</si>
  <si>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</si>
  <si>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</si>
  <si>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</si>
  <si>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</si>
  <si>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</si>
  <si>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</si>
  <si>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</si>
  <si>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</si>
  <si>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</si>
  <si>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</si>
  <si>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</si>
  <si>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</si>
  <si>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</si>
  <si>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</si>
  <si>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</si>
  <si>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</si>
  <si>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</si>
  <si>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</si>
  <si>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</si>
  <si>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</si>
  <si>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</si>
  <si>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</si>
  <si>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</si>
  <si>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</si>
  <si>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</si>
  <si>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</si>
  <si>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</si>
  <si>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</si>
  <si>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</si>
  <si>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</si>
  <si>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</si>
  <si>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</si>
  <si>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</si>
  <si>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</si>
  <si>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</si>
  <si>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</si>
  <si>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</si>
  <si>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</si>
  <si>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</si>
  <si>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</si>
  <si>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</si>
  <si>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</si>
  <si>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</si>
  <si>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</si>
  <si>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</si>
  <si>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</si>
  <si>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</si>
  <si>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</si>
  <si>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</si>
  <si>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</si>
  <si>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</si>
  <si>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</si>
  <si>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</si>
  <si>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</si>
  <si>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</si>
  <si>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</si>
  <si>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</si>
  <si>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</si>
  <si>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</si>
  <si>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</si>
  <si>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</si>
  <si>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</si>
  <si>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</si>
  <si>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</si>
  <si>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</si>
  <si>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</si>
  <si>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</si>
  <si>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</si>
  <si>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</si>
  <si>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</si>
  <si>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</si>
  <si>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</si>
  <si>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</si>
  <si>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</si>
  <si>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</si>
  <si>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</si>
  <si>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</si>
  <si>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</si>
  <si>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</si>
  <si>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</si>
  <si>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</si>
  <si>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</si>
  <si>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</si>
  <si>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</si>
  <si>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</si>
  <si>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</si>
  <si>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</si>
  <si>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</si>
  <si>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</si>
  <si>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</si>
  <si>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</si>
  <si>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</si>
  <si>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</si>
  <si>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</si>
  <si>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</si>
  <si>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</si>
  <si>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</si>
  <si>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</si>
  <si>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</si>
  <si>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</si>
  <si>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</si>
  <si>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</si>
  <si>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</si>
  <si>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</si>
  <si>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</si>
  <si>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</si>
  <si>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</si>
  <si>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</si>
  <si>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</si>
  <si>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</si>
  <si>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</si>
  <si>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</si>
  <si>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</si>
  <si>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</si>
  <si>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</si>
  <si>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</si>
  <si>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</si>
  <si>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</si>
  <si>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</si>
  <si>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</si>
  <si>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</si>
  <si>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</si>
  <si>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</si>
  <si>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</si>
  <si>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</si>
  <si>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</si>
  <si>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</si>
  <si>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</si>
  <si>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</si>
  <si>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</si>
  <si>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</si>
  <si>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</si>
  <si>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</si>
  <si>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</si>
  <si>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</si>
  <si>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</si>
  <si>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</si>
  <si>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</si>
  <si>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</si>
  <si>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</si>
  <si>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</si>
  <si>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</si>
  <si>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</si>
  <si>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</si>
  <si>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</si>
  <si>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</si>
  <si>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</si>
  <si>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</si>
  <si>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</si>
  <si>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</si>
  <si>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</si>
  <si>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</si>
  <si>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</si>
  <si>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</si>
  <si>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</si>
  <si>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</si>
  <si>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</si>
  <si>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</si>
  <si>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</si>
  <si>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</si>
  <si>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</si>
  <si>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</si>
  <si>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</si>
  <si>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</si>
  <si>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</si>
  <si>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</si>
  <si>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</si>
  <si>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</si>
  <si>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</si>
  <si>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</si>
  <si>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</si>
  <si>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</si>
  <si>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</si>
  <si>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</si>
  <si>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</si>
  <si>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</si>
  <si>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</si>
  <si>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</si>
  <si>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</si>
  <si>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</si>
  <si>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</si>
  <si>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</si>
  <si>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</si>
  <si>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</si>
  <si>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</si>
  <si>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</si>
  <si>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</si>
  <si>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</si>
  <si>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</si>
  <si>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</si>
  <si>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</si>
  <si>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</si>
  <si>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</si>
  <si>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</si>
  <si>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</si>
  <si>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</si>
  <si>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</si>
  <si>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</si>
  <si>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</si>
  <si>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</si>
  <si>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</si>
  <si>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</si>
  <si>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</si>
  <si>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</si>
  <si>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</si>
  <si>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</si>
  <si>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</si>
  <si>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</si>
  <si>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</si>
  <si>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</si>
  <si>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</si>
  <si>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</si>
  <si>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</si>
  <si>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</si>
  <si>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</si>
  <si>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</si>
  <si>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</si>
  <si>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</si>
  <si>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</si>
  <si>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</si>
  <si>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</si>
  <si>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</si>
  <si>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</si>
  <si>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</si>
  <si>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</si>
  <si>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</si>
  <si>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</si>
  <si>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</si>
  <si>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</si>
  <si>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</si>
  <si>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</si>
  <si>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</si>
  <si>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</si>
  <si>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</si>
  <si>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</si>
  <si>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</si>
  <si>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</si>
  <si>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</si>
  <si>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</si>
  <si>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</si>
  <si>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</si>
  <si>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</si>
  <si>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</si>
  <si>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</si>
  <si>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</si>
  <si>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</si>
  <si>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</si>
  <si>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</si>
  <si>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</si>
  <si>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</si>
  <si>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</si>
  <si>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</si>
  <si>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</si>
  <si>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</si>
  <si>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</si>
  <si>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</si>
  <si>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</si>
  <si>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</si>
  <si>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</si>
  <si>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</si>
  <si>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</si>
  <si>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</si>
  <si>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</si>
  <si>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</si>
  <si>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</si>
  <si>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</si>
  <si>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</si>
  <si>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</si>
  <si>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</si>
  <si>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</si>
  <si>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</si>
  <si>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</si>
  <si>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</si>
  <si>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</si>
  <si>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</si>
  <si>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</si>
  <si>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</si>
  <si>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</si>
  <si>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</si>
  <si>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</si>
  <si>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</si>
  <si>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</si>
  <si>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</si>
  <si>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</si>
  <si>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</si>
  <si>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</si>
  <si>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</si>
  <si>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</si>
  <si>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</si>
  <si>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</si>
  <si>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</si>
  <si>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</si>
  <si>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</si>
  <si>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</si>
  <si>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</si>
  <si>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</si>
  <si>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</si>
  <si>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</si>
  <si>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</si>
  <si>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</si>
  <si>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</si>
  <si>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</si>
  <si>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</si>
  <si>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</si>
  <si>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</si>
  <si>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</si>
  <si>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</si>
  <si>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</si>
  <si>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</si>
  <si>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</si>
  <si>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</si>
  <si>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</si>
  <si>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</si>
  <si>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</si>
  <si>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</si>
  <si>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</si>
  <si>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</si>
  <si>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</si>
  <si>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</si>
  <si>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</si>
  <si>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</si>
  <si>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</si>
  <si>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</si>
  <si>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</si>
  <si>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</si>
  <si>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</si>
  <si>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</si>
  <si>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</si>
  <si>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</si>
  <si>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</si>
  <si>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</si>
  <si>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</si>
  <si>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</si>
  <si>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</si>
  <si>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</si>
  <si>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</si>
  <si>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</si>
  <si>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</si>
  <si>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</si>
  <si>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</si>
  <si>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</si>
  <si>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</si>
  <si>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</si>
  <si>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</si>
  <si>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</si>
  <si>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</si>
  <si>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</si>
  <si>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</si>
  <si>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</si>
  <si>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</si>
  <si>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</si>
  <si>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</si>
  <si>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</si>
  <si>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</si>
  <si>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</si>
  <si>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</si>
  <si>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</si>
  <si>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</si>
  <si>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</si>
  <si>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</si>
  <si>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</si>
  <si>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</si>
  <si>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</si>
  <si>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</si>
  <si>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</si>
  <si>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</si>
  <si>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</si>
  <si>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</si>
  <si>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</si>
  <si>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</si>
  <si>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</si>
  <si>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</si>
  <si>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</si>
  <si>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</si>
  <si>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</si>
  <si>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</si>
  <si>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</si>
  <si>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</si>
  <si>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</si>
  <si>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</si>
  <si>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</si>
  <si>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</si>
  <si>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</si>
  <si>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</si>
  <si>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</si>
  <si>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</si>
  <si>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</si>
  <si>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</si>
  <si>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</si>
  <si>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</si>
  <si>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</si>
  <si>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</si>
  <si>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</si>
  <si>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</si>
  <si>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</si>
  <si>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</si>
  <si>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</si>
  <si>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</si>
  <si>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</si>
  <si>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</si>
  <si>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</si>
  <si>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</si>
  <si>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</si>
  <si>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</si>
  <si>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</si>
  <si>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</si>
  <si>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</si>
  <si>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</si>
  <si>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</si>
  <si>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</si>
  <si>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</si>
  <si>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</si>
  <si>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</si>
  <si>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</si>
  <si>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</si>
  <si>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</si>
  <si>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</si>
  <si>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</si>
  <si>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</si>
  <si>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</si>
  <si>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</si>
  <si>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</si>
  <si>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</si>
  <si>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</si>
  <si>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</si>
  <si>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</si>
  <si>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</si>
  <si>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</si>
  <si>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</si>
  <si>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</si>
  <si>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</si>
  <si>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</si>
  <si>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</si>
  <si>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</si>
  <si>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</si>
  <si>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</si>
  <si>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</si>
  <si>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</si>
  <si>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</si>
  <si>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</si>
  <si>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</si>
  <si>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</si>
  <si>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</si>
  <si>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</si>
  <si>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</si>
  <si>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</si>
  <si>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</si>
  <si>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</si>
  <si>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</si>
  <si>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</si>
  <si>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</si>
  <si>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</si>
  <si>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</si>
  <si>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</si>
  <si>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</si>
  <si>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</si>
  <si>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</si>
  <si>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</si>
  <si>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</si>
  <si>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</si>
  <si>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</si>
  <si>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</si>
  <si>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</si>
  <si>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</si>
  <si>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</si>
  <si>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</si>
  <si>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</si>
  <si>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</si>
  <si>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</si>
  <si>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</si>
  <si>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</si>
  <si>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</si>
  <si>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</si>
  <si>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</si>
  <si>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</si>
  <si>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</si>
  <si>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</si>
  <si>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</si>
  <si>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</si>
  <si>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</si>
  <si>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</si>
  <si>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</si>
  <si>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</si>
  <si>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</si>
  <si>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</si>
  <si>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</si>
  <si>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</si>
  <si>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</si>
  <si>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</si>
  <si>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</si>
  <si>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</si>
  <si>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</si>
  <si>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</si>
  <si>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</si>
  <si>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</si>
  <si>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</si>
  <si>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</si>
  <si>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</si>
  <si>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</si>
  <si>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</si>
  <si>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</si>
  <si>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</si>
  <si>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</si>
  <si>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</si>
  <si>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</si>
  <si>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</si>
  <si>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</si>
  <si>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</si>
  <si>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</si>
  <si>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</si>
  <si>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</si>
  <si>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</si>
  <si>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</si>
  <si>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</si>
  <si>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</si>
  <si>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</si>
  <si>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</si>
  <si>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</si>
  <si>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</si>
  <si>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</si>
  <si>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</si>
  <si>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</si>
  <si>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</si>
  <si>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</si>
  <si>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</si>
  <si>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</si>
  <si>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</si>
  <si>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</si>
  <si>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</si>
  <si>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</si>
  <si>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</si>
  <si>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</si>
  <si>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</si>
  <si>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</si>
  <si>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</si>
  <si>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</si>
  <si>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</si>
  <si>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</si>
  <si>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</si>
  <si>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</si>
  <si>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</si>
  <si>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</si>
  <si>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</si>
  <si>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</si>
  <si>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</si>
  <si>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</si>
  <si>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</si>
  <si>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</si>
  <si>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</si>
  <si>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</si>
  <si>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</si>
  <si>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</si>
  <si>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</si>
  <si>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</si>
  <si>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</si>
  <si>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</si>
  <si>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</si>
  <si>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</si>
  <si>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</si>
  <si>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</si>
  <si>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</si>
  <si>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</si>
  <si>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</si>
  <si>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</si>
  <si>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</si>
  <si>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</si>
  <si>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</si>
  <si>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</si>
  <si>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</si>
  <si>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</si>
  <si>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</si>
  <si>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</si>
  <si>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</si>
  <si>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</si>
  <si>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</si>
  <si>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</si>
  <si>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</si>
  <si>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</si>
  <si>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</si>
  <si>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</si>
  <si>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</si>
  <si>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</si>
  <si>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</si>
  <si>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</si>
  <si>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</si>
  <si>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</si>
  <si>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</si>
  <si>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</si>
  <si>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</si>
  <si>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</si>
  <si>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</si>
  <si>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</si>
  <si>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</si>
  <si>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</si>
  <si>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</si>
  <si>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</si>
  <si>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</si>
  <si>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</si>
  <si>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</si>
  <si>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</si>
  <si>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</si>
  <si>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</si>
  <si>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</si>
  <si>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</si>
  <si>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</si>
  <si>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</si>
  <si>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</si>
  <si>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</si>
  <si>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</si>
  <si>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</si>
  <si>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</si>
  <si>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</si>
  <si>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</si>
  <si>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</si>
  <si>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</si>
  <si>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</si>
  <si>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</si>
  <si>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</si>
  <si>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</si>
  <si>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</si>
  <si>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</si>
  <si>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</si>
  <si>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</si>
  <si>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</si>
  <si>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</si>
  <si>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</si>
  <si>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</si>
  <si>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</si>
  <si>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</si>
  <si>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</si>
  <si>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</si>
  <si>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</si>
  <si>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</si>
  <si>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</si>
  <si>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</si>
  <si>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</si>
  <si>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</si>
  <si>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</si>
  <si>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</si>
  <si>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</si>
  <si>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</si>
  <si>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</si>
  <si>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</si>
  <si>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</si>
  <si>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</si>
  <si>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</si>
  <si>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</si>
  <si>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</si>
  <si>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</si>
  <si>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</si>
  <si>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</si>
  <si>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</si>
  <si>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</si>
  <si>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</si>
  <si>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</si>
  <si>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</si>
  <si>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</si>
  <si>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</si>
  <si>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</si>
  <si>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</si>
  <si>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</si>
  <si>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</si>
  <si>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</si>
  <si>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</si>
  <si>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</si>
  <si>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</si>
  <si>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</si>
  <si>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</si>
  <si>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</si>
  <si>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</si>
  <si>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</si>
  <si>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</si>
  <si>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</si>
  <si>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</si>
  <si>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</si>
  <si>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</si>
  <si>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</si>
  <si>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</si>
  <si>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</si>
  <si>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</si>
  <si>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</si>
  <si>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</si>
  <si>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</si>
  <si>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</si>
  <si>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</si>
  <si>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</si>
  <si>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</si>
  <si>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</si>
  <si>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</si>
  <si>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</si>
  <si>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</si>
  <si>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</si>
  <si>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</si>
  <si>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</si>
  <si>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</si>
  <si>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</si>
  <si>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</si>
  <si>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</si>
  <si>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</si>
  <si>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</si>
  <si>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</si>
  <si>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</si>
  <si>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</si>
  <si>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</si>
  <si>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</si>
  <si>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</si>
  <si>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</si>
  <si>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</si>
  <si>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</si>
  <si>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</si>
  <si>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</si>
  <si>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</si>
  <si>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</si>
  <si>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</si>
  <si>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</si>
  <si>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</si>
  <si>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</si>
  <si>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</si>
  <si>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</si>
  <si>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</si>
  <si>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</si>
  <si>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</si>
  <si>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</si>
  <si>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</si>
  <si>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</si>
  <si>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</si>
  <si>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</si>
  <si>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</si>
  <si>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</si>
  <si>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</si>
  <si>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</si>
  <si>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</si>
  <si>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</si>
  <si>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</si>
  <si>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</si>
  <si>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</si>
  <si>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</si>
  <si>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</si>
  <si>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</si>
  <si>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</si>
  <si>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</si>
  <si>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</si>
  <si>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</si>
  <si>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</si>
  <si>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</si>
  <si>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</si>
  <si>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</si>
  <si>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</si>
  <si>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</si>
  <si>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</si>
  <si>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</si>
  <si>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</si>
  <si>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</si>
  <si>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</si>
  <si>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</si>
  <si>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</si>
  <si>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</si>
  <si>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</si>
  <si>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</si>
  <si>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</si>
  <si>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</si>
  <si>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</si>
  <si>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</si>
  <si>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</si>
  <si>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</si>
  <si>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</si>
  <si>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</si>
  <si>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</si>
  <si>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</si>
  <si>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</si>
  <si>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</si>
  <si>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</si>
  <si>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</si>
  <si>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</si>
  <si>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</si>
  <si>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</si>
  <si>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</si>
  <si>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</si>
  <si>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</si>
  <si>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</si>
  <si>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</si>
  <si>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</si>
  <si>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</si>
  <si>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</si>
  <si>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</si>
  <si>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</si>
  <si>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</si>
  <si>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</si>
  <si>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</si>
  <si>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</si>
  <si>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</si>
  <si>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</si>
  <si>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</si>
  <si>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</si>
  <si>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</si>
  <si>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</si>
  <si>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</si>
  <si>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</si>
  <si>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</si>
  <si>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</si>
  <si>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</si>
  <si>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</si>
  <si>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</si>
  <si>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</si>
  <si>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</si>
  <si>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</si>
  <si>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</si>
  <si>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</si>
  <si>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</si>
  <si>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</si>
  <si>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</si>
  <si>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</si>
  <si>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</si>
  <si>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</si>
  <si>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</si>
  <si>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</si>
  <si>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</si>
  <si>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</si>
  <si>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</si>
  <si>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</si>
  <si>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</si>
  <si>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</si>
  <si>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</si>
  <si>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</si>
  <si>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</si>
  <si>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</si>
  <si>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</si>
  <si>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</si>
  <si>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</si>
  <si>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</si>
  <si>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</si>
  <si>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</si>
  <si>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</si>
  <si>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</si>
  <si>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</si>
  <si>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</si>
  <si>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</si>
  <si>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</si>
  <si>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</si>
  <si>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</si>
  <si>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</si>
  <si>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</si>
  <si>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</si>
  <si>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</si>
  <si>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</si>
  <si>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</si>
  <si>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</si>
  <si>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</si>
  <si>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</si>
  <si>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</si>
  <si>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</si>
  <si>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</si>
  <si>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</si>
  <si>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</si>
  <si>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</si>
  <si>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</si>
  <si>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</si>
  <si>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</si>
  <si>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</si>
  <si>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</si>
  <si>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</si>
  <si>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</si>
  <si>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</si>
  <si>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</si>
  <si>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</si>
  <si>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</si>
  <si>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</si>
  <si>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</si>
  <si>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</si>
  <si>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</si>
  <si>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</si>
  <si>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</si>
  <si>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</si>
  <si>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</si>
  <si>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</si>
  <si>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</si>
  <si>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</si>
  <si>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</si>
  <si>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</si>
  <si>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</si>
  <si>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</si>
  <si>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</si>
  <si>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</si>
  <si>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</si>
  <si>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</si>
  <si>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</si>
  <si>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</si>
  <si>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</si>
  <si>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</si>
  <si>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</si>
  <si>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</si>
  <si>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</si>
  <si>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</si>
  <si>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</si>
  <si>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</si>
  <si>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</si>
  <si>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</si>
  <si>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</si>
  <si>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</si>
  <si>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</si>
  <si>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</si>
  <si>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</si>
  <si>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</si>
  <si>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</si>
  <si>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</si>
  <si>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</si>
  <si>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</si>
  <si>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</si>
  <si>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</si>
  <si>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</si>
  <si>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</si>
  <si>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</si>
  <si>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</si>
  <si>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</si>
  <si>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</si>
  <si>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</si>
  <si>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</si>
  <si>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</si>
  <si>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</si>
  <si>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</si>
  <si>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</si>
  <si>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</si>
  <si>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</si>
  <si>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</si>
  <si>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</si>
  <si>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</si>
  <si>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</si>
  <si>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</si>
  <si>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</si>
  <si>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</si>
  <si>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</si>
  <si>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</si>
  <si>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</si>
  <si>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</si>
  <si>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</si>
  <si>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</si>
  <si>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</si>
  <si>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</si>
  <si>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</si>
  <si>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</si>
  <si>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</si>
  <si>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</si>
  <si>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</si>
  <si>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</si>
  <si>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</si>
  <si>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</si>
  <si>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</si>
  <si>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</si>
  <si>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</si>
  <si>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</si>
  <si>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</si>
  <si>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</si>
  <si>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</si>
  <si>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</si>
  <si>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</si>
  <si>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</si>
  <si>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</si>
  <si>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</si>
  <si>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</si>
  <si>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</si>
  <si>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</si>
  <si>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</si>
  <si>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</si>
  <si>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</si>
  <si>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</si>
  <si>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</si>
  <si>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</si>
  <si>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</si>
  <si>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</si>
  <si>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</si>
  <si>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</si>
  <si>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</si>
  <si>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</si>
  <si>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</si>
  <si>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</si>
  <si>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</si>
  <si>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</si>
  <si>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</si>
  <si>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</si>
  <si>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</si>
  <si>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</si>
  <si>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</si>
  <si>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</si>
  <si>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</si>
  <si>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</si>
  <si>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</si>
  <si>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</si>
  <si>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</si>
  <si>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</si>
  <si>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</si>
  <si>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</si>
  <si>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</si>
  <si>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</si>
  <si>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</si>
  <si>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</si>
  <si>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</si>
  <si>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</si>
  <si>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</si>
  <si>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</si>
  <si>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</si>
  <si>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</si>
  <si>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</si>
  <si>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</si>
  <si>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</si>
  <si>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</si>
  <si>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</si>
  <si>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</si>
  <si>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</si>
  <si>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</si>
  <si>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</si>
  <si>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</si>
  <si>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</si>
  <si>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</si>
  <si>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</si>
  <si>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</si>
  <si>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</si>
  <si>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</si>
  <si>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</si>
  <si>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</si>
  <si>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</si>
  <si>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</si>
  <si>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</si>
  <si>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</si>
  <si>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</si>
  <si>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</si>
  <si>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</si>
  <si>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</si>
  <si>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</si>
  <si>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</si>
  <si>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</si>
  <si>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</si>
  <si>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</si>
  <si>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</si>
  <si>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</si>
  <si>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</si>
  <si>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</si>
  <si>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</si>
  <si>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</si>
  <si>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</si>
  <si>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</si>
  <si>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</si>
  <si>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</si>
  <si>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</si>
  <si>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</si>
  <si>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</si>
  <si>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</si>
  <si>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</si>
  <si>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</si>
  <si>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</si>
  <si>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</si>
  <si>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</si>
  <si>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</si>
  <si>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</si>
  <si>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</si>
  <si>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</si>
  <si>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</si>
  <si>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</si>
  <si>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</si>
  <si>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</si>
  <si>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</si>
  <si>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</si>
  <si>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</si>
  <si>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</si>
  <si>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</si>
  <si>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</si>
  <si>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</si>
  <si>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</si>
  <si>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</si>
  <si>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</si>
  <si>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</si>
  <si>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</si>
  <si>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</si>
  <si>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</si>
  <si>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</si>
  <si>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</si>
  <si>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</si>
  <si>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</si>
  <si>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</si>
  <si>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</si>
  <si>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</si>
  <si>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</si>
  <si>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</si>
  <si>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</si>
  <si>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</si>
  <si>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</si>
  <si>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</si>
  <si>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</si>
  <si>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</si>
  <si>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</si>
  <si>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</si>
  <si>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</si>
  <si>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</si>
  <si>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</si>
  <si>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</si>
  <si>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</si>
  <si>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</si>
  <si>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</si>
  <si>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</si>
  <si>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</si>
  <si>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</si>
  <si>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</si>
  <si>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</si>
  <si>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</si>
  <si>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</si>
  <si>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</si>
  <si>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</si>
  <si>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</si>
  <si>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</si>
  <si>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</si>
  <si>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</si>
  <si>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</si>
  <si>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</si>
  <si>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</si>
  <si>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</si>
  <si>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</si>
  <si>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</si>
  <si>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</si>
  <si>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</si>
  <si>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</si>
  <si>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</si>
  <si>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</si>
  <si>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</si>
  <si>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</si>
  <si>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</si>
  <si>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</si>
  <si>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</si>
  <si>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</si>
  <si>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</si>
  <si>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</si>
  <si>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</si>
  <si>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</si>
  <si>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</si>
  <si>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</si>
  <si>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</si>
  <si>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</si>
  <si>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</si>
  <si>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</si>
  <si>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</si>
  <si>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</si>
  <si>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</si>
  <si>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</si>
  <si>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</si>
  <si>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</si>
  <si>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</si>
  <si>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</si>
  <si>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</si>
  <si>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</si>
  <si>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</si>
  <si>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</si>
  <si>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</si>
  <si>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</si>
  <si>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</si>
  <si>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</si>
  <si>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</si>
  <si>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</si>
  <si>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</si>
  <si>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</si>
  <si>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</si>
  <si>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</si>
  <si>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</si>
  <si>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</si>
  <si>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</si>
  <si>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</si>
  <si>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</si>
  <si>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</si>
  <si>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</si>
  <si>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</si>
  <si>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</si>
  <si>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</si>
  <si>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</si>
  <si>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</si>
  <si>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</si>
  <si>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</si>
  <si>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</si>
  <si>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</si>
  <si>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</si>
  <si>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</si>
  <si>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</si>
  <si>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</si>
  <si>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</si>
  <si>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</si>
  <si>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</si>
  <si>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</si>
  <si>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</si>
  <si>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</si>
  <si>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</si>
  <si>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</si>
  <si>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</si>
  <si>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</si>
  <si>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</si>
  <si>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</si>
  <si>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</si>
  <si>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</si>
  <si>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</si>
  <si>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</si>
  <si>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</si>
  <si>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</si>
  <si>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</si>
  <si>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</si>
  <si>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</si>
  <si>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</si>
  <si>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</si>
  <si>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</si>
  <si>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</si>
  <si>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</si>
  <si>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</si>
  <si>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</si>
  <si>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</si>
  <si>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</si>
  <si>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</si>
  <si>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</si>
  <si>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</si>
  <si>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</si>
  <si>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</si>
  <si>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</si>
  <si>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</si>
  <si>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</si>
  <si>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</si>
  <si>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</si>
  <si>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</si>
  <si>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</si>
  <si>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</si>
  <si>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</si>
  <si>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</si>
  <si>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</si>
  <si>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</si>
  <si>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</si>
  <si>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</si>
  <si>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</si>
  <si>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</si>
  <si>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</si>
  <si>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</si>
  <si>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</si>
  <si>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</si>
  <si>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</si>
  <si>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</si>
  <si>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</si>
  <si>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</si>
  <si>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</si>
  <si>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</si>
  <si>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</si>
  <si>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</si>
  <si>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</si>
  <si>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</si>
  <si>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</si>
  <si>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</si>
  <si>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</si>
  <si>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</si>
  <si>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</si>
  <si>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</si>
  <si>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</si>
  <si>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</si>
  <si>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</si>
  <si>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</si>
  <si>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</si>
  <si>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</si>
  <si>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</si>
  <si>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</si>
  <si>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</si>
  <si>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</si>
  <si>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</si>
  <si>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</si>
  <si>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</si>
  <si>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</si>
  <si>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</si>
  <si>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</si>
  <si>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</si>
  <si>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</si>
  <si>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</si>
  <si>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</si>
  <si>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</si>
  <si>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</si>
  <si>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</si>
  <si>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</si>
  <si>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</si>
  <si>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</si>
  <si>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</si>
  <si>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</si>
  <si>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</si>
  <si>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</si>
  <si>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</si>
  <si>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</si>
  <si>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</si>
  <si>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</si>
  <si>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</si>
  <si>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</si>
  <si>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</si>
  <si>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</si>
  <si>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</si>
  <si>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</si>
  <si>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</si>
  <si>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</si>
  <si>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</si>
  <si>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</si>
  <si>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</si>
  <si>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</si>
  <si>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</si>
  <si>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</si>
  <si>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</si>
  <si>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</si>
  <si>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</si>
  <si>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</si>
  <si>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</si>
  <si>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</si>
  <si>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</si>
  <si>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</si>
  <si>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</si>
  <si>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</si>
  <si>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</si>
  <si>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</si>
  <si>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</si>
  <si>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</si>
  <si>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</si>
  <si>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</si>
  <si>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</si>
  <si>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</si>
  <si>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</si>
  <si>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</si>
  <si>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</si>
  <si>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</si>
  <si>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</si>
  <si>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</si>
  <si>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</si>
  <si>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</si>
  <si>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</si>
  <si>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</si>
  <si>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</si>
  <si>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</si>
  <si>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</si>
  <si>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</si>
  <si>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</si>
  <si>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</si>
  <si>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</si>
  <si>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</si>
  <si>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</si>
  <si>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</si>
  <si>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</si>
  <si>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</si>
  <si>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</si>
  <si>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</si>
  <si>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</si>
  <si>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</si>
  <si>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</si>
  <si>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</si>
  <si>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</si>
  <si>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</si>
  <si>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</si>
  <si>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</si>
  <si>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</si>
  <si>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</si>
  <si>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</si>
  <si>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</si>
  <si>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</si>
  <si>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</si>
  <si>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</si>
  <si>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</si>
  <si>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</si>
  <si>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</si>
  <si>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</si>
  <si>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</si>
  <si>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</si>
  <si>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</si>
  <si>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</si>
  <si>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</si>
  <si>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</si>
  <si>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</si>
  <si>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</si>
  <si>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</si>
  <si>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</si>
  <si>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</si>
  <si>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</si>
  <si>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</si>
  <si>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</si>
  <si>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</si>
  <si>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</si>
  <si>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</si>
  <si>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</si>
  <si>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</si>
  <si>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</si>
  <si>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</si>
  <si>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</si>
  <si>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</si>
  <si>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</si>
  <si>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</si>
  <si>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</si>
  <si>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</si>
  <si>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</si>
  <si>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</si>
  <si>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</si>
  <si>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</si>
  <si>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</si>
  <si>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</si>
  <si>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</si>
  <si>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</si>
  <si>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</si>
  <si>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</si>
  <si>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</si>
  <si>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</si>
  <si>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</si>
  <si>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</si>
  <si>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</si>
  <si>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</si>
  <si>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</si>
  <si>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</si>
  <si>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</si>
  <si>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</si>
  <si>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</si>
  <si>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</si>
  <si>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</si>
  <si>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</si>
  <si>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</si>
  <si>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</si>
  <si>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</si>
  <si>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</si>
  <si>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</si>
  <si>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</si>
  <si>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</si>
  <si>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</si>
  <si>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</si>
  <si>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</si>
  <si>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</si>
  <si>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</si>
  <si>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</si>
  <si>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</si>
  <si>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</si>
  <si>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</si>
  <si>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</si>
  <si>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</si>
  <si>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</si>
  <si>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</si>
  <si>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</si>
  <si>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</si>
  <si>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</si>
  <si>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</si>
  <si>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</si>
  <si>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</si>
  <si>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</si>
  <si>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</si>
  <si>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</si>
  <si>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</si>
  <si>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</si>
  <si>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</si>
  <si>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</si>
  <si>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</si>
  <si>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</si>
  <si>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</si>
  <si>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</si>
  <si>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</si>
  <si>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</si>
  <si>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</si>
  <si>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</si>
  <si>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</si>
  <si>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</si>
  <si>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</si>
  <si>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</si>
  <si>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</si>
  <si>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</si>
  <si>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</si>
  <si>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</si>
  <si>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</si>
  <si>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</si>
  <si>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</si>
  <si>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</si>
  <si>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</si>
  <si>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</si>
  <si>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</si>
  <si>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</si>
  <si>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</si>
  <si>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</si>
  <si>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</si>
  <si>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</si>
  <si>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</si>
  <si>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</si>
  <si>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</si>
  <si>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</si>
  <si>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</si>
  <si>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</si>
  <si>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</si>
  <si>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</si>
  <si>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</si>
  <si>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</si>
  <si>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</si>
  <si>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</si>
  <si>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</si>
  <si>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</si>
  <si>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</si>
  <si>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</si>
  <si>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</si>
  <si>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</si>
  <si>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</si>
  <si>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</si>
  <si>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</si>
  <si>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</si>
  <si>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</si>
  <si>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</si>
  <si>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</si>
  <si>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</si>
  <si>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</si>
  <si>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</si>
  <si>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</si>
  <si>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</si>
  <si>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</si>
  <si>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</si>
  <si>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</si>
  <si>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</si>
  <si>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</si>
  <si>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</si>
  <si>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</si>
  <si>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</si>
  <si>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</si>
  <si>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</si>
  <si>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</si>
  <si>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</si>
  <si>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</si>
  <si>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</si>
  <si>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</si>
  <si>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</si>
  <si>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</si>
  <si>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</si>
  <si>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</si>
  <si>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</si>
  <si>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</si>
  <si>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</si>
  <si>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</si>
  <si>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</si>
  <si>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</si>
  <si>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</si>
  <si>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</si>
  <si>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</si>
  <si>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</si>
  <si>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</si>
  <si>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</si>
  <si>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</si>
  <si>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</si>
  <si>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</si>
  <si>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</si>
  <si>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</si>
  <si>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</si>
  <si>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</si>
  <si>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</si>
  <si>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</si>
  <si>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</si>
  <si>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</si>
  <si>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</si>
  <si>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</si>
  <si>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</si>
  <si>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</si>
  <si>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</si>
  <si>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</si>
  <si>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</si>
  <si>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</si>
  <si>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</si>
  <si>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</si>
  <si>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</si>
  <si>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</si>
  <si>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</si>
  <si>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</si>
  <si>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</si>
  <si>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</si>
  <si>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</si>
  <si>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</si>
  <si>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</si>
  <si>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</si>
  <si>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</si>
  <si>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</si>
  <si>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</si>
  <si>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</si>
  <si>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</si>
  <si>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</si>
  <si>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</si>
  <si>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</si>
  <si>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</si>
  <si>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</si>
  <si>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</si>
  <si>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</si>
  <si>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</si>
  <si>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</si>
  <si>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</si>
  <si>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</si>
  <si>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</si>
  <si>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</si>
  <si>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</si>
  <si>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</si>
  <si>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</si>
  <si>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</si>
  <si>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</si>
  <si>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</si>
  <si>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</si>
  <si>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</si>
  <si>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</si>
  <si>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</si>
  <si>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</si>
  <si>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</si>
  <si>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</si>
  <si>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</si>
  <si>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</si>
  <si>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</si>
  <si>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</si>
  <si>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</si>
  <si>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</si>
  <si>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</si>
  <si>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</si>
  <si>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</si>
  <si>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</si>
  <si>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</si>
  <si>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</si>
  <si>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</si>
  <si>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</si>
  <si>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</si>
  <si>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</si>
  <si>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</si>
  <si>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</si>
  <si>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</si>
  <si>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</si>
  <si>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</si>
  <si>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</si>
  <si>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</si>
  <si>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</si>
  <si>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</si>
  <si>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</si>
  <si>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</si>
  <si>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</si>
  <si>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</si>
  <si>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</si>
  <si>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</si>
  <si>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</si>
  <si>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</si>
  <si>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</si>
  <si>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</si>
  <si>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</si>
  <si>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</si>
  <si>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</si>
  <si>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</si>
  <si>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</si>
  <si>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</si>
  <si>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</si>
  <si>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</si>
  <si>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</si>
  <si>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</si>
  <si>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</si>
  <si>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</si>
  <si>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</si>
  <si>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</si>
  <si>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</si>
  <si>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</si>
  <si>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</si>
  <si>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</si>
  <si>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</si>
  <si>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</si>
  <si>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</si>
  <si>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</si>
  <si>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</si>
  <si>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</si>
  <si>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</si>
  <si>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</si>
  <si>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</si>
  <si>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</si>
  <si>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</si>
  <si>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</si>
  <si>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</si>
  <si>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</si>
  <si>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</si>
  <si>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</si>
  <si>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</si>
  <si>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</si>
  <si>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</si>
  <si>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</si>
  <si>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</si>
  <si>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</si>
  <si>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</si>
  <si>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</si>
  <si>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</si>
  <si>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</si>
  <si>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</si>
  <si>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</si>
  <si>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</si>
  <si>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</si>
  <si>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</si>
  <si>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</si>
  <si>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</si>
  <si>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</si>
  <si>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</si>
  <si>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</si>
  <si>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</si>
  <si>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</si>
  <si>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</si>
  <si>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</si>
  <si>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</si>
  <si>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</si>
  <si>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</si>
  <si>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</si>
  <si>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</si>
  <si>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</si>
  <si>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</si>
  <si>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</si>
  <si>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</si>
  <si>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</si>
  <si>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</si>
  <si>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</si>
  <si>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</si>
  <si>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</si>
  <si>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</si>
  <si>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</si>
  <si>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</si>
  <si>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</si>
  <si>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</si>
  <si>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</si>
  <si>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</si>
  <si>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</si>
  <si>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</si>
  <si>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</si>
  <si>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</si>
  <si>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</si>
  <si>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</si>
  <si>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</si>
  <si>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</si>
  <si>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</si>
  <si>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</si>
  <si>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</si>
  <si>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</si>
  <si>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</si>
  <si>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</si>
  <si>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</si>
  <si>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</si>
  <si>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</si>
  <si>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</si>
  <si>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</si>
  <si>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</si>
  <si>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</si>
  <si>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</si>
  <si>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</si>
  <si>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</si>
  <si>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</si>
  <si>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</si>
  <si>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</si>
  <si>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</si>
  <si>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</si>
  <si>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</si>
  <si>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</si>
  <si>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</si>
  <si>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</si>
  <si>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</si>
  <si>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</si>
  <si>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</si>
  <si>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</si>
  <si>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</si>
  <si>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</si>
  <si>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</si>
  <si>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</si>
  <si>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</si>
  <si>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</si>
  <si>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</si>
  <si>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</si>
  <si>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</si>
  <si>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</si>
  <si>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</si>
  <si>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</si>
  <si>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</si>
  <si>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</si>
  <si>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</si>
  <si>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</si>
  <si>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</si>
  <si>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</si>
  <si>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</si>
  <si>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</si>
  <si>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</si>
  <si>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</si>
  <si>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</si>
  <si>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</si>
  <si>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</si>
  <si>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</si>
  <si>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</si>
  <si>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</si>
  <si>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</si>
  <si>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</si>
  <si>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</si>
  <si>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</si>
  <si>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</si>
  <si>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</si>
  <si>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</si>
  <si>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</si>
  <si>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</si>
  <si>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</si>
  <si>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</si>
  <si>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</si>
  <si>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</si>
  <si>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</si>
  <si>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</si>
  <si>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</si>
  <si>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</si>
  <si>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</si>
  <si>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</si>
  <si>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</si>
  <si>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</si>
  <si>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</si>
  <si>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</si>
  <si>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</si>
  <si>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</si>
  <si>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</si>
  <si>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</si>
  <si>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</si>
  <si>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</si>
  <si>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</si>
  <si>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</si>
  <si>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</si>
  <si>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</si>
  <si>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</si>
  <si>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</si>
  <si>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</si>
  <si>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</si>
  <si>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</si>
  <si>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</si>
  <si>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</si>
  <si>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</si>
  <si>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</si>
  <si>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</si>
  <si>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</si>
  <si>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</si>
  <si>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</si>
  <si>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</si>
  <si>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</si>
  <si>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</si>
  <si>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</si>
  <si>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</si>
  <si>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</si>
  <si>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</si>
  <si>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</si>
  <si>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</si>
  <si>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</si>
  <si>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</si>
  <si>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</si>
  <si>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</si>
  <si>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</si>
  <si>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</si>
  <si>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</si>
  <si>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</si>
  <si>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</si>
  <si>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</si>
  <si>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</si>
  <si>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</si>
  <si>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</si>
  <si>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</si>
  <si>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</si>
  <si>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</si>
  <si>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</si>
  <si>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</si>
  <si>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</si>
  <si>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</si>
  <si>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</si>
  <si>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</si>
  <si>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</si>
  <si>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</si>
  <si>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</si>
  <si>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</si>
  <si>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</si>
  <si>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</si>
  <si>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</si>
  <si>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</si>
  <si>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</si>
  <si>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</si>
  <si>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</si>
  <si>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</si>
  <si>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</si>
  <si>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</si>
  <si>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</si>
  <si>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</si>
  <si>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</si>
  <si>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</si>
  <si>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</si>
  <si>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</si>
  <si>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</si>
  <si>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</si>
  <si>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</si>
  <si>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</si>
  <si>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</si>
  <si>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</si>
  <si>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</si>
  <si>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</si>
  <si>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</si>
  <si>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</si>
  <si>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</si>
  <si>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</si>
  <si>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</si>
  <si>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</si>
  <si>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</si>
  <si>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</si>
  <si>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</si>
  <si>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</si>
  <si>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</si>
  <si>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</si>
  <si>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</si>
  <si>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</si>
  <si>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</si>
  <si>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</si>
  <si>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</si>
  <si>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</si>
  <si>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</si>
  <si>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</si>
  <si>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</si>
  <si>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</si>
  <si>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</si>
  <si>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</si>
  <si>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</si>
  <si>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</si>
  <si>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</si>
  <si>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</si>
  <si>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</si>
  <si>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</si>
  <si>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</si>
  <si>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</si>
  <si>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</si>
  <si>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</si>
  <si>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</si>
  <si>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</si>
  <si>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</si>
  <si>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</si>
  <si>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</si>
  <si>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</si>
  <si>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</si>
  <si>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</si>
  <si>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</si>
  <si>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</si>
  <si>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</si>
  <si>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</si>
  <si>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</si>
  <si>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</si>
  <si>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</si>
  <si>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</si>
  <si>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</si>
  <si>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</si>
  <si>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</si>
  <si>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</si>
  <si>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</si>
  <si>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</si>
  <si>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</si>
  <si>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</si>
  <si>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</si>
  <si>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</si>
  <si>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</si>
  <si>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</si>
  <si>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</si>
  <si>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</si>
  <si>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</si>
  <si>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</si>
  <si>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</si>
  <si>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</si>
  <si>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</si>
  <si>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</si>
  <si>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</si>
  <si>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</si>
  <si>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</si>
  <si>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</si>
  <si>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</si>
  <si>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</si>
  <si>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</si>
  <si>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</si>
  <si>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</si>
  <si>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</si>
  <si>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</si>
  <si>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</si>
  <si>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</si>
  <si>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</si>
  <si>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</si>
  <si>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</si>
  <si>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</si>
  <si>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</si>
  <si>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</si>
  <si>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</si>
  <si>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</si>
  <si>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</si>
  <si>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</si>
  <si>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</si>
  <si>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</si>
  <si>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</si>
  <si>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</si>
  <si>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</si>
  <si>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</si>
  <si>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</si>
  <si>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</si>
  <si>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</si>
  <si>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</si>
  <si>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</si>
  <si>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</si>
  <si>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</si>
  <si>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</si>
  <si>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</si>
  <si>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</si>
  <si>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</si>
  <si>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</si>
  <si>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</si>
  <si>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</si>
  <si>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</si>
  <si>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</si>
  <si>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</si>
  <si>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</si>
  <si>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</si>
  <si>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</si>
  <si>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</si>
  <si>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</si>
  <si>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</si>
  <si>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</si>
  <si>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</si>
  <si>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</si>
  <si>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</si>
  <si>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</si>
  <si>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</si>
  <si>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</si>
  <si>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</si>
  <si>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</si>
  <si>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</si>
  <si>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</si>
  <si>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</si>
  <si>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</si>
  <si>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</si>
  <si>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</si>
  <si>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</si>
  <si>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</si>
  <si>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</si>
  <si>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</si>
  <si>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</si>
  <si>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</si>
  <si>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</si>
  <si>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</si>
  <si>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</si>
  <si>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</si>
  <si>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</si>
  <si>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</si>
  <si>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</si>
  <si>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</si>
  <si>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</si>
  <si>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</si>
  <si>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</si>
  <si>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</si>
  <si>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</si>
  <si>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</si>
  <si>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</si>
  <si>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</si>
  <si>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</si>
  <si>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</si>
  <si>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</si>
  <si>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</si>
  <si>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</si>
  <si>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</si>
  <si>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</si>
  <si>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</si>
  <si>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</si>
  <si>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</si>
  <si>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</si>
  <si>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</si>
  <si>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</si>
  <si>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</si>
  <si>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</si>
  <si>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</si>
  <si>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</si>
  <si>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</si>
  <si>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</si>
  <si>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</si>
  <si>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</si>
  <si>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</si>
  <si>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</si>
  <si>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</si>
  <si>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</si>
  <si>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</si>
  <si>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</si>
  <si>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</si>
  <si>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</si>
  <si>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</si>
  <si>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</si>
  <si>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</si>
  <si>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</si>
  <si>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</si>
  <si>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</si>
  <si>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</si>
  <si>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</si>
  <si>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</si>
  <si>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</si>
  <si>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</si>
  <si>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</si>
  <si>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</si>
  <si>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</si>
  <si>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</si>
  <si>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</si>
  <si>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</si>
  <si>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</si>
  <si>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</si>
  <si>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</si>
  <si>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</si>
  <si>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</si>
  <si>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</si>
  <si>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</si>
  <si>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</si>
  <si>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</si>
  <si>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</si>
  <si>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</si>
  <si>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</si>
  <si>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</si>
  <si>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</si>
  <si>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</si>
  <si>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</si>
  <si>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</si>
  <si>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</si>
  <si>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</si>
  <si>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</si>
  <si>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</si>
  <si>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</si>
  <si>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</si>
  <si>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</si>
  <si>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</si>
  <si>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</si>
  <si>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</si>
  <si>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</si>
  <si>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</si>
  <si>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</si>
  <si>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</si>
  <si>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</si>
  <si>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</si>
  <si>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</si>
  <si>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</si>
  <si>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</si>
  <si>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</si>
  <si>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</si>
  <si>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</si>
  <si>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</si>
  <si>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</si>
  <si>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</si>
  <si>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</si>
  <si>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</si>
  <si>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</si>
  <si>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</si>
  <si>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</si>
  <si>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</si>
  <si>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</si>
  <si>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</si>
  <si>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</si>
  <si>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</si>
  <si>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</si>
  <si>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</si>
  <si>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</si>
  <si>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</si>
  <si>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</si>
  <si>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</si>
  <si>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</si>
  <si>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</si>
  <si>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</si>
  <si>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</si>
  <si>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</si>
  <si>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</si>
  <si>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</si>
  <si>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</si>
  <si>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</si>
  <si>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</si>
  <si>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</si>
  <si>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</si>
  <si>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</si>
  <si>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</si>
  <si>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</si>
  <si>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</si>
  <si>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</si>
  <si>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</si>
  <si>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</si>
  <si>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</si>
  <si>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</si>
  <si>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</si>
  <si>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</si>
  <si>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</si>
  <si>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</si>
  <si>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</si>
  <si>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</si>
  <si>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</si>
  <si>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</si>
  <si>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</si>
  <si>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</si>
  <si>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</si>
  <si>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</si>
  <si>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</si>
  <si>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</si>
  <si>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</si>
  <si>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</si>
  <si>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</si>
  <si>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</si>
  <si>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</si>
  <si>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</si>
  <si>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</si>
  <si>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</si>
  <si>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</si>
  <si>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</si>
  <si>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</si>
  <si>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</si>
  <si>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</si>
  <si>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</si>
  <si>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</si>
  <si>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</si>
  <si>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</si>
  <si>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</si>
  <si>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</si>
  <si>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</si>
  <si>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</si>
  <si>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</si>
  <si>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</si>
  <si>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</si>
  <si>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</si>
  <si>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</si>
  <si>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</si>
  <si>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</si>
  <si>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</si>
  <si>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</si>
  <si>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</si>
  <si>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</si>
  <si>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</si>
  <si>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</si>
  <si>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</si>
  <si>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</si>
  <si>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</si>
  <si>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</si>
  <si>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</si>
  <si>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</si>
  <si>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</si>
  <si>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</si>
  <si>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</si>
  <si>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</si>
  <si>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</si>
  <si>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</si>
  <si>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</si>
  <si>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</si>
  <si>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</si>
  <si>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</si>
  <si>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</si>
  <si>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</si>
  <si>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</si>
  <si>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</si>
  <si>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</si>
  <si>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</si>
  <si>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</si>
  <si>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</si>
  <si>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</si>
  <si>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</si>
  <si>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</si>
  <si>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</si>
  <si>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</si>
  <si>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</si>
  <si>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</si>
  <si>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</si>
  <si>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</si>
  <si>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</si>
  <si>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</si>
  <si>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</si>
  <si>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</si>
  <si>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</si>
  <si>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</si>
  <si>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</si>
  <si>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</si>
  <si>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</si>
  <si>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</si>
  <si>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</si>
  <si>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</si>
  <si>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</si>
  <si>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</si>
  <si>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</si>
  <si>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</si>
  <si>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</si>
  <si>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</si>
  <si>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</si>
  <si>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</si>
  <si>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</si>
  <si>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</si>
  <si>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</si>
  <si>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</si>
  <si>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</si>
  <si>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</si>
  <si>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</si>
  <si>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</si>
  <si>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</si>
  <si>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</si>
  <si>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</si>
  <si>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</si>
  <si>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</si>
  <si>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</si>
  <si>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</si>
  <si>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</si>
  <si>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</si>
  <si>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</si>
  <si>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</si>
  <si>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</si>
  <si>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</si>
  <si>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</si>
  <si>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</si>
  <si>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</si>
  <si>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</si>
  <si>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</si>
  <si>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</si>
  <si>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</si>
  <si>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</si>
  <si>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</si>
  <si>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</si>
  <si>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</si>
  <si>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</si>
  <si>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</si>
  <si>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</si>
  <si>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</si>
  <si>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</si>
  <si>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</si>
  <si>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</si>
  <si>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</si>
  <si>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</si>
  <si>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</si>
  <si>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</si>
  <si>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</si>
  <si>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</si>
  <si>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</si>
  <si>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</si>
  <si>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</si>
  <si>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</si>
  <si>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</si>
  <si>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</si>
  <si>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</si>
  <si>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</si>
  <si>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</si>
  <si>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</si>
  <si>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</si>
  <si>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</si>
  <si>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</si>
  <si>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</si>
  <si>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</si>
  <si>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</si>
  <si>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</si>
  <si>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</si>
  <si>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</si>
  <si>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</si>
  <si>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</si>
  <si>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</si>
  <si>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</si>
  <si>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</si>
  <si>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</si>
  <si>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</si>
  <si>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</si>
  <si>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</si>
  <si>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</si>
  <si>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</si>
  <si>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</si>
  <si>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</si>
  <si>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</si>
  <si>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</si>
  <si>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</si>
  <si>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</si>
  <si>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</si>
  <si>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</si>
  <si>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</si>
  <si>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</si>
  <si>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</si>
  <si>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</si>
  <si>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</si>
  <si>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</si>
  <si>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</si>
  <si>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</si>
  <si>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</si>
  <si>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</si>
  <si>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</si>
  <si>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</si>
  <si>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</si>
  <si>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</si>
  <si>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</si>
  <si>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</si>
  <si>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</si>
  <si>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</si>
  <si>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</si>
  <si>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</si>
  <si>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</si>
  <si>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</si>
  <si>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</si>
  <si>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</si>
  <si>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</si>
  <si>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</si>
  <si>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</si>
  <si>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</si>
  <si>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</si>
  <si>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</si>
  <si>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</si>
  <si>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</si>
  <si>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</si>
  <si>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</si>
  <si>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</si>
  <si>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</si>
  <si>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</si>
  <si>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</si>
  <si>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</si>
  <si>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</si>
  <si>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</si>
  <si>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</si>
  <si>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</si>
  <si>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</si>
  <si>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</si>
  <si>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</si>
  <si>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</si>
  <si>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</si>
  <si>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</si>
  <si>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</si>
  <si>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</si>
  <si>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</si>
  <si>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</si>
  <si>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</si>
  <si>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</si>
  <si>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</si>
  <si>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</si>
  <si>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</si>
  <si>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</si>
  <si>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</si>
  <si>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</si>
  <si>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</si>
  <si>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</si>
  <si>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</si>
  <si>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</si>
  <si>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</si>
  <si>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</si>
  <si>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</si>
  <si>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</si>
  <si>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</si>
  <si>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</si>
  <si>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</si>
  <si>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</si>
  <si>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</si>
  <si>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</si>
  <si>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</si>
  <si>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</si>
  <si>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</si>
  <si>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</si>
  <si>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</si>
  <si>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</si>
  <si>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</si>
  <si>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</si>
  <si>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</si>
  <si>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</si>
  <si>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</si>
  <si>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</si>
  <si>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</si>
  <si>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</si>
  <si>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</si>
  <si>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</si>
  <si>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</si>
  <si>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</si>
  <si>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</si>
  <si>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</si>
  <si>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</si>
  <si>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</si>
  <si>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</si>
  <si>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</si>
  <si>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</si>
  <si>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</si>
  <si>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</si>
  <si>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</si>
  <si>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</si>
  <si>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</si>
  <si>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</si>
  <si>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</si>
  <si>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</si>
  <si>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</si>
  <si>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</si>
  <si>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</si>
  <si>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</si>
  <si>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</si>
  <si>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</si>
  <si>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</si>
  <si>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</si>
  <si>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</si>
  <si>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</si>
  <si>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</si>
  <si>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</si>
  <si>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</si>
  <si>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</si>
  <si>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</si>
  <si>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</si>
  <si>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</si>
  <si>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</si>
  <si>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</si>
  <si>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</si>
  <si>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</si>
  <si>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</si>
  <si>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</si>
  <si>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</si>
  <si>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</si>
  <si>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</si>
  <si>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</si>
  <si>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</si>
  <si>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</si>
  <si>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</si>
  <si>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</si>
  <si>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</si>
  <si>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</si>
  <si>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</si>
  <si>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</si>
  <si>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</si>
  <si>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</si>
  <si>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</si>
  <si>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</si>
  <si>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</si>
  <si>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</si>
  <si>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</si>
  <si>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</si>
  <si>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</si>
  <si>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</si>
  <si>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</si>
  <si>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</si>
  <si>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</si>
  <si>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</si>
  <si>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</si>
  <si>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</si>
  <si>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</si>
  <si>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</si>
  <si>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</si>
  <si>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</si>
  <si>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</si>
  <si>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</si>
  <si>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</si>
  <si>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</si>
  <si>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</si>
  <si>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</si>
  <si>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</si>
  <si>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</si>
  <si>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</si>
  <si>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</si>
  <si>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</si>
  <si>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</si>
  <si>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</si>
  <si>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</si>
  <si>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</si>
  <si>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</si>
  <si>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</si>
  <si>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</si>
  <si>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</si>
  <si>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</si>
  <si>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</si>
  <si>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</si>
  <si>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</si>
  <si>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</si>
  <si>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</si>
  <si>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</si>
  <si>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</si>
  <si>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</si>
  <si>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</si>
  <si>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</si>
  <si>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</si>
  <si>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</si>
  <si>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</si>
  <si>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</si>
  <si>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</si>
  <si>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</si>
  <si>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</si>
  <si>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</si>
  <si>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</si>
  <si>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</si>
  <si>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</si>
  <si>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</si>
  <si>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</si>
  <si>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</si>
  <si>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</si>
  <si>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</si>
  <si>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</si>
  <si>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</si>
  <si>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</si>
  <si>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</si>
  <si>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</si>
  <si>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</si>
  <si>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</si>
  <si>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</si>
  <si>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</si>
  <si>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</si>
  <si>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</si>
  <si>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</si>
  <si>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</si>
  <si>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</si>
  <si>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</si>
  <si>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</si>
  <si>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</si>
  <si>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</si>
  <si>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</si>
  <si>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</si>
  <si>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</si>
  <si>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</si>
  <si>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</si>
  <si>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</si>
  <si>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</si>
  <si>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</si>
  <si>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</si>
  <si>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</si>
  <si>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</si>
  <si>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</si>
  <si>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</si>
  <si>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</si>
  <si>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</si>
  <si>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</si>
  <si>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</si>
  <si>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</si>
  <si>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</si>
  <si>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</si>
  <si>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</si>
  <si>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</si>
  <si>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</si>
  <si>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</si>
  <si>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</si>
  <si>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</si>
  <si>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</si>
  <si>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</si>
  <si>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</si>
  <si>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</si>
  <si>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</si>
  <si>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</si>
  <si>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</si>
  <si>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</si>
  <si>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</si>
  <si>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</si>
  <si>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</si>
  <si>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</si>
  <si>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</si>
  <si>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</si>
  <si>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</si>
  <si>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</si>
  <si>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</si>
  <si>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</si>
  <si>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</si>
  <si>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</si>
  <si>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</si>
  <si>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</si>
  <si>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</si>
  <si>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</si>
  <si>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</si>
  <si>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</si>
  <si>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</si>
  <si>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</si>
  <si>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</si>
  <si>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</si>
  <si>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</si>
  <si>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</si>
  <si>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</si>
  <si>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</si>
  <si>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</si>
  <si>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</si>
  <si>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</si>
  <si>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</si>
  <si>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</si>
  <si>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</si>
  <si>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</si>
  <si>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</si>
  <si>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</si>
  <si>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</si>
  <si>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</si>
  <si>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</si>
  <si>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</si>
  <si>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</si>
  <si>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</si>
  <si>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</si>
  <si>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</si>
  <si>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</si>
  <si>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</si>
  <si>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</si>
  <si>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</si>
  <si>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</si>
  <si>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</si>
  <si>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</si>
  <si>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</si>
  <si>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</si>
  <si>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</si>
  <si>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</si>
  <si>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</si>
  <si>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</si>
  <si>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</si>
  <si>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</si>
  <si>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</si>
  <si>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</si>
  <si>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</si>
  <si>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</si>
  <si>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</si>
  <si>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</si>
  <si>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</si>
  <si>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</si>
  <si>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</si>
  <si>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</si>
  <si>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</si>
  <si>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</si>
  <si>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</si>
  <si>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</si>
  <si>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</si>
  <si>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</si>
  <si>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</si>
  <si>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</si>
  <si>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</si>
  <si>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</si>
  <si>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</si>
  <si>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</si>
  <si>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</si>
  <si>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</si>
  <si>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</si>
  <si>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</si>
  <si>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</si>
  <si>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</si>
  <si>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</si>
  <si>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</si>
  <si>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</si>
  <si>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</si>
  <si>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</si>
  <si>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</si>
  <si>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</si>
  <si>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</si>
  <si>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</si>
  <si>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</si>
  <si>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</si>
  <si>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</si>
  <si>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</si>
  <si>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</si>
  <si>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</si>
  <si>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</si>
  <si>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</si>
  <si>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</si>
  <si>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</si>
  <si>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</si>
  <si>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</si>
  <si>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</si>
  <si>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</si>
  <si>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</si>
  <si>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</si>
  <si>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</si>
  <si>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</si>
  <si>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</si>
  <si>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</si>
  <si>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</si>
  <si>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</si>
  <si>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</si>
  <si>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</si>
  <si>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</si>
  <si>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</si>
  <si>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</si>
  <si>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</si>
  <si>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</si>
  <si>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</si>
  <si>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</si>
  <si>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</si>
  <si>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</si>
  <si>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</si>
  <si>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</si>
  <si>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</si>
  <si>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</si>
  <si>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</si>
  <si>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</si>
  <si>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</si>
  <si>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</si>
  <si>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</si>
  <si>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</si>
  <si>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</si>
  <si>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</si>
  <si>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</si>
  <si>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</si>
  <si>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</si>
  <si>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</si>
  <si>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</si>
  <si>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</si>
  <si>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</si>
  <si>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</si>
  <si>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</si>
  <si>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</si>
  <si>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</si>
  <si>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</si>
  <si>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</si>
  <si>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</si>
  <si>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</si>
  <si>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</si>
  <si>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</si>
  <si>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</si>
  <si>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</si>
  <si>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</si>
  <si>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</si>
  <si>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</si>
  <si>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</si>
  <si>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</si>
  <si>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</si>
  <si>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</si>
  <si>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</si>
  <si>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</si>
  <si>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</si>
  <si>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</si>
  <si>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</si>
  <si>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</si>
  <si>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</si>
  <si>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</si>
  <si>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</si>
  <si>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</si>
  <si>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</si>
  <si>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</si>
  <si>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</si>
  <si>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</si>
  <si>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</si>
  <si>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</si>
  <si>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</si>
  <si>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</si>
  <si>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</si>
  <si>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</si>
  <si>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</si>
  <si>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</si>
  <si>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</si>
  <si>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</si>
  <si>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</si>
  <si>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</si>
  <si>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</si>
  <si>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</si>
  <si>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</si>
  <si>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</si>
  <si>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</si>
  <si>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</si>
  <si>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</si>
  <si>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</si>
  <si>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</si>
  <si>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</si>
  <si>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</si>
  <si>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</si>
  <si>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</si>
  <si>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</si>
  <si>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</si>
  <si>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</si>
  <si>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</si>
  <si>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</si>
  <si>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</si>
  <si>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</si>
  <si>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</si>
  <si>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</si>
  <si>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</si>
  <si>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</si>
  <si>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</si>
  <si>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</si>
  <si>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</si>
  <si>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</si>
  <si>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</si>
  <si>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</si>
  <si>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</si>
  <si>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</si>
  <si>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</si>
  <si>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</si>
  <si>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</si>
  <si>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</si>
  <si>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</si>
  <si>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</si>
  <si>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</si>
  <si>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</si>
  <si>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</si>
  <si>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</si>
  <si>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</si>
  <si>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</si>
  <si>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</si>
  <si>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</si>
  <si>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</si>
  <si>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</si>
  <si>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</si>
  <si>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</si>
  <si>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</si>
  <si>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</si>
  <si>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</si>
  <si>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</si>
  <si>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</si>
  <si>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</si>
  <si>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</si>
  <si>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</si>
  <si>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</si>
  <si>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</si>
  <si>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</si>
  <si>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</si>
  <si>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</si>
  <si>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</si>
  <si>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</si>
  <si>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</si>
  <si>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</si>
  <si>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</si>
  <si>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</si>
  <si>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</si>
  <si>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</si>
  <si>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</si>
  <si>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</si>
  <si>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</si>
  <si>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</si>
  <si>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</si>
  <si>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</si>
  <si>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</si>
  <si>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</si>
  <si>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</si>
  <si>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</si>
  <si>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</si>
  <si>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</si>
  <si>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</si>
  <si>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</si>
  <si>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</si>
  <si>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</si>
  <si>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</si>
  <si>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</si>
  <si>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</si>
  <si>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</si>
  <si>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</si>
  <si>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</si>
  <si>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</si>
  <si>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</si>
  <si>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</si>
  <si>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</si>
  <si>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</si>
  <si>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</si>
  <si>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</si>
  <si>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</si>
  <si>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</si>
  <si>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</si>
  <si>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</si>
  <si>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</si>
  <si>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</si>
  <si>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</si>
  <si>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</si>
  <si>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</si>
  <si>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</si>
  <si>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</si>
  <si>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</si>
  <si>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</si>
  <si>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</si>
  <si>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</si>
  <si>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</si>
  <si>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</si>
  <si>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</si>
  <si>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</si>
  <si>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</si>
  <si>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</si>
  <si>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</si>
  <si>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</si>
  <si>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</si>
  <si>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</si>
  <si>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</si>
  <si>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</si>
  <si>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</si>
  <si>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</si>
  <si>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</si>
  <si>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</si>
  <si>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</si>
  <si>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</si>
  <si>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</si>
  <si>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</si>
  <si>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</si>
  <si>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</si>
  <si>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</si>
  <si>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</si>
  <si>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</si>
  <si>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</si>
  <si>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</si>
  <si>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</si>
  <si>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</si>
  <si>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</si>
  <si>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</si>
  <si>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</si>
  <si>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</si>
  <si>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</si>
  <si>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</si>
  <si>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</si>
  <si>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</si>
  <si>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</si>
  <si>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</si>
  <si>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</si>
  <si>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</si>
  <si>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</si>
  <si>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</si>
  <si>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</si>
  <si>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</si>
  <si>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</si>
  <si>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</si>
  <si>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</si>
  <si>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</si>
  <si>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</si>
  <si>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</si>
  <si>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</si>
  <si>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</si>
  <si>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</si>
  <si>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</si>
  <si>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</si>
  <si>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</si>
  <si>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</si>
  <si>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</si>
  <si>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</si>
  <si>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</si>
  <si>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</si>
  <si>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</si>
  <si>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</si>
  <si>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</si>
  <si>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</si>
  <si>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</si>
  <si>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</si>
  <si>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</si>
  <si>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</si>
  <si>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</si>
  <si>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</si>
  <si>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</si>
  <si>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</si>
  <si>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</si>
  <si>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</si>
  <si>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</si>
  <si>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</si>
  <si>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</si>
  <si>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</si>
  <si>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</si>
  <si>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</si>
  <si>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</si>
  <si>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</si>
  <si>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</si>
  <si>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</si>
  <si>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</si>
  <si>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</si>
  <si>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</si>
  <si>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</si>
  <si>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</si>
  <si>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</si>
  <si>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</si>
  <si>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</si>
  <si>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</si>
  <si>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</si>
  <si>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</si>
  <si>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</si>
  <si>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</si>
  <si>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</si>
  <si>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</si>
  <si>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</si>
  <si>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</si>
  <si>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</si>
  <si>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</si>
  <si>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</si>
  <si>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</si>
  <si>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</si>
  <si>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</si>
  <si>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</si>
  <si>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</si>
  <si>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</si>
  <si>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</si>
  <si>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</si>
  <si>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</si>
  <si>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</si>
  <si>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</si>
  <si>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</si>
  <si>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</si>
  <si>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</si>
  <si>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</si>
  <si>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</si>
  <si>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</si>
  <si>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</si>
  <si>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</si>
  <si>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</si>
  <si>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</si>
  <si>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</si>
  <si>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</si>
  <si>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</si>
  <si>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</si>
  <si>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</si>
  <si>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</si>
  <si>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</si>
  <si>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</si>
  <si>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</si>
  <si>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</si>
  <si>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</si>
  <si>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</si>
  <si>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</si>
  <si>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</si>
  <si>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</si>
  <si>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</si>
  <si>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</si>
  <si>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</si>
  <si>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</si>
  <si>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</si>
  <si>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</si>
  <si>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</si>
  <si>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</si>
  <si>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</si>
  <si>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</si>
  <si>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</si>
  <si>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</si>
  <si>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</si>
  <si>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</si>
  <si>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</si>
  <si>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</si>
  <si>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</si>
  <si>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</si>
  <si>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</si>
  <si>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</si>
  <si>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</si>
  <si>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</si>
  <si>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</si>
  <si>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</si>
  <si>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</si>
  <si>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</si>
  <si>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</si>
  <si>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</si>
  <si>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</si>
  <si>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</si>
  <si>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</si>
  <si>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</si>
  <si>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</si>
  <si>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</si>
  <si>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</si>
  <si>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</si>
  <si>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</si>
  <si>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</si>
  <si>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</si>
  <si>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</si>
  <si>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</si>
  <si>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</si>
  <si>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</si>
  <si>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</si>
  <si>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</si>
  <si>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</si>
  <si>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</si>
  <si>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</si>
  <si>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</si>
  <si>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</si>
  <si>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</si>
  <si>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</si>
  <si>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</si>
  <si>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</si>
  <si>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</si>
  <si>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</si>
  <si>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</si>
  <si>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</si>
  <si>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</si>
  <si>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</si>
  <si>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</si>
  <si>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</si>
  <si>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</si>
  <si>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</si>
  <si>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</si>
  <si>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</si>
  <si>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</si>
  <si>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</si>
  <si>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</si>
  <si>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</si>
  <si>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</si>
  <si>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</si>
  <si>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</si>
  <si>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</si>
  <si>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</si>
  <si>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</si>
  <si>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</si>
  <si>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</si>
  <si>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</si>
  <si>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</si>
  <si>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</si>
  <si>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</si>
  <si>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</si>
  <si>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</si>
  <si>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</si>
  <si>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</si>
  <si>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</si>
  <si>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</si>
  <si>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</si>
  <si>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</si>
  <si>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</si>
  <si>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</si>
  <si>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</si>
  <si>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</si>
  <si>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</si>
  <si>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</si>
  <si>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</si>
  <si>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</si>
  <si>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</si>
  <si>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</si>
  <si>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</si>
  <si>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</si>
  <si>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</si>
  <si>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</si>
  <si>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</si>
  <si>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</si>
  <si>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</si>
  <si>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</si>
  <si>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</si>
  <si>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</si>
  <si>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</si>
  <si>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</si>
  <si>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</si>
  <si>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</si>
  <si>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</si>
  <si>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</si>
  <si>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</si>
  <si>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</si>
  <si>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</si>
  <si>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</si>
  <si>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</si>
  <si>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</si>
  <si>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</si>
  <si>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</si>
  <si>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</si>
  <si>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</si>
  <si>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</si>
  <si>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</si>
  <si>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</si>
  <si>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</si>
  <si>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</si>
  <si>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</si>
  <si>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</si>
  <si>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</si>
  <si>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</si>
  <si>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</si>
  <si>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</si>
  <si>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</si>
  <si>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</si>
  <si>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</si>
  <si>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</si>
  <si>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</si>
  <si>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</si>
  <si>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</si>
  <si>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</si>
  <si>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</si>
  <si>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</si>
  <si>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</si>
  <si>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</si>
  <si>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</si>
  <si>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</si>
  <si>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</si>
  <si>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</si>
  <si>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</si>
  <si>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</si>
  <si>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</si>
  <si>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</si>
  <si>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</si>
  <si>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</si>
  <si>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</si>
  <si>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</si>
  <si>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</si>
  <si>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</si>
  <si>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</si>
  <si>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</si>
  <si>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</si>
  <si>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</si>
  <si>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</si>
  <si>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</si>
  <si>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</si>
  <si>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</si>
  <si>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</si>
  <si>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</si>
  <si>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</si>
  <si>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</si>
  <si>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</si>
  <si>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</si>
  <si>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</si>
  <si>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</si>
  <si>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</si>
  <si>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</si>
  <si>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</si>
  <si>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</si>
  <si>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</si>
  <si>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</si>
  <si>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</si>
  <si>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</si>
  <si>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</si>
  <si>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</si>
  <si>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</si>
  <si>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</si>
  <si>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</si>
  <si>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</si>
  <si>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</si>
  <si>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</si>
  <si>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</si>
  <si>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</si>
  <si>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</si>
  <si>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</si>
  <si>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</si>
  <si>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</si>
  <si>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</si>
  <si>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</si>
  <si>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</si>
  <si>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</si>
  <si>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</si>
  <si>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</si>
  <si>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</si>
  <si>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</si>
  <si>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</si>
  <si>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</si>
  <si>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</si>
  <si>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</si>
  <si>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</si>
  <si>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</si>
  <si>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</si>
  <si>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</si>
  <si>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</si>
  <si>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</si>
  <si>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</si>
  <si>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</si>
  <si>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</si>
  <si>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</si>
  <si>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</si>
  <si>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</si>
  <si>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</si>
  <si>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</si>
  <si>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</si>
  <si>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</si>
  <si>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</si>
  <si>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</si>
  <si>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</si>
  <si>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</si>
  <si>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</si>
  <si>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</si>
  <si>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</si>
  <si>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</si>
  <si>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</si>
  <si>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</si>
  <si>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</si>
  <si>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</si>
  <si>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</si>
  <si>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</si>
  <si>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</si>
  <si>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</si>
  <si>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</si>
  <si>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</si>
  <si>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</si>
  <si>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</si>
  <si>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</si>
  <si>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</si>
  <si>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</si>
  <si>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</si>
  <si>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</si>
  <si>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</si>
  <si>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</si>
  <si>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</si>
  <si>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</si>
  <si>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</si>
  <si>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</si>
  <si>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</si>
  <si>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</si>
  <si>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</si>
  <si>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</si>
  <si>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</si>
  <si>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</si>
  <si>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</si>
  <si>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</si>
  <si>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</si>
  <si>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</si>
  <si>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</si>
  <si>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</si>
  <si>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</si>
  <si>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</si>
  <si>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</si>
  <si>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</si>
  <si>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</si>
  <si>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</si>
  <si>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</si>
  <si>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</si>
  <si>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</si>
  <si>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</si>
  <si>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</si>
  <si>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</si>
  <si>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</si>
  <si>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</si>
  <si>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</si>
  <si>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</si>
  <si>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</si>
  <si>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</si>
  <si>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</si>
  <si>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</si>
  <si>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</si>
  <si>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</si>
  <si>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</si>
  <si>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</si>
  <si>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</si>
  <si>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</si>
  <si>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</si>
  <si>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</si>
  <si>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</si>
  <si>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</si>
  <si>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</si>
  <si>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</si>
  <si>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</si>
  <si>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</si>
  <si>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</si>
  <si>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</si>
  <si>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</si>
  <si>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</si>
  <si>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</si>
  <si>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</si>
  <si>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</si>
  <si>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</si>
  <si>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</si>
  <si>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</si>
  <si>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</si>
  <si>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</si>
  <si>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</si>
  <si>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</si>
  <si>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</si>
  <si>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</si>
  <si>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</si>
  <si>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</si>
  <si>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</si>
  <si>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</si>
  <si>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</si>
  <si>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</si>
  <si>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</si>
  <si>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</si>
  <si>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</si>
  <si>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</si>
  <si>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</si>
  <si>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</si>
  <si>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</si>
  <si>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</si>
  <si>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</si>
  <si>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</si>
  <si>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</si>
  <si>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</si>
  <si>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</si>
  <si>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</si>
  <si>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</si>
  <si>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</si>
  <si>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</si>
  <si>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</si>
  <si>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</si>
  <si>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</si>
  <si>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</si>
  <si>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</si>
  <si>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</si>
  <si>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</si>
  <si>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</si>
  <si>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</si>
  <si>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</si>
  <si>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</si>
  <si>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</si>
  <si>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</si>
  <si>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</si>
  <si>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</si>
  <si>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</si>
  <si>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</si>
  <si>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</si>
  <si>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</si>
  <si>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</si>
  <si>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</si>
  <si>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</si>
  <si>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</si>
  <si>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</si>
  <si>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</si>
  <si>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</si>
  <si>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</si>
  <si>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</si>
  <si>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</si>
  <si>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</si>
  <si>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</si>
  <si>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</si>
  <si>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</si>
  <si>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</si>
  <si>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</si>
  <si>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</si>
  <si>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</si>
  <si>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</si>
  <si>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</si>
  <si>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</si>
  <si>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</si>
  <si>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</si>
  <si>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</si>
  <si>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</si>
  <si>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</si>
  <si>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</si>
  <si>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</si>
  <si>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</si>
  <si>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</si>
  <si>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</si>
  <si>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</si>
  <si>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</si>
  <si>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</si>
  <si>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</si>
  <si>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</si>
  <si>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</si>
  <si>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</si>
  <si>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</si>
  <si>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</si>
  <si>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</si>
  <si>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</si>
  <si>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</si>
  <si>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</si>
  <si>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</si>
  <si>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</si>
  <si>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</si>
  <si>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</si>
  <si>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</si>
  <si>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</si>
  <si>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</si>
  <si>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</si>
  <si>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</si>
  <si>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</si>
  <si>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</si>
  <si>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</si>
  <si>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</si>
  <si>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</si>
  <si>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</si>
  <si>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</si>
  <si>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</si>
  <si>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</si>
  <si>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</si>
  <si>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</si>
  <si>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</si>
  <si>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</si>
  <si>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</si>
  <si>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</si>
  <si>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</si>
  <si>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</si>
  <si>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</si>
  <si>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</si>
  <si>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</si>
  <si>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</si>
  <si>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</si>
  <si>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</si>
  <si>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</si>
  <si>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</si>
  <si>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</si>
  <si>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</si>
  <si>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</si>
  <si>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</si>
  <si>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</si>
  <si>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</si>
  <si>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</si>
  <si>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</si>
  <si>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</si>
  <si>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</si>
  <si>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</si>
  <si>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</si>
  <si>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</si>
  <si>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</si>
  <si>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</si>
  <si>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</si>
  <si>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</si>
  <si>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</si>
  <si>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</si>
  <si>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</si>
  <si>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</si>
  <si>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</si>
  <si>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</si>
  <si>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</si>
  <si>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</si>
  <si>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</si>
  <si>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</si>
  <si>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</si>
  <si>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</si>
  <si>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</si>
  <si>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</si>
  <si>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</si>
  <si>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</si>
  <si>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</si>
  <si>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</si>
  <si>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</si>
  <si>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</si>
  <si>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</si>
  <si>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</si>
  <si>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</si>
  <si>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</si>
  <si>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</si>
  <si>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</si>
  <si>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</si>
  <si>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</si>
  <si>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</si>
  <si>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</si>
  <si>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</si>
  <si>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</si>
  <si>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</si>
  <si>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</si>
  <si>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</si>
  <si>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</si>
  <si>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</si>
  <si>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</si>
  <si>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</si>
  <si>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</si>
  <si>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</si>
  <si>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</si>
  <si>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</si>
  <si>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</si>
  <si>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</si>
  <si>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</si>
  <si>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</si>
  <si>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</si>
  <si>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</si>
  <si>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</si>
  <si>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</si>
  <si>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</si>
  <si>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</si>
  <si>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</si>
  <si>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</si>
  <si>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</si>
  <si>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</si>
  <si>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</si>
  <si>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</si>
  <si>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</si>
  <si>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</si>
  <si>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</si>
  <si>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</si>
  <si>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</si>
  <si>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</si>
  <si>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</si>
  <si>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</si>
  <si>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</si>
  <si>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</si>
  <si>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</si>
  <si>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</si>
  <si>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</si>
  <si>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</si>
  <si>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</si>
  <si>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</si>
  <si>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</si>
  <si>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</si>
  <si>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</si>
  <si>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</si>
  <si>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</si>
  <si>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</si>
  <si>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</si>
  <si>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</si>
  <si>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</si>
  <si>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</si>
  <si>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</si>
  <si>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</si>
  <si>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</si>
  <si>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</si>
  <si>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</si>
  <si>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</si>
  <si>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</si>
  <si>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</si>
  <si>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</si>
  <si>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</si>
  <si>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</si>
  <si>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</si>
  <si>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</si>
  <si>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</si>
  <si>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</si>
  <si>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</si>
  <si>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</si>
  <si>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</si>
  <si>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</si>
  <si>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</si>
  <si>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</si>
  <si>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</si>
  <si>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</si>
  <si>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</si>
  <si>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</si>
  <si>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</si>
  <si>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</si>
  <si>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</si>
  <si>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</si>
  <si>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</si>
  <si>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</si>
  <si>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</si>
  <si>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</si>
  <si>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</si>
  <si>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</si>
  <si>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</si>
  <si>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</si>
  <si>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</si>
  <si>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</si>
  <si>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</si>
  <si>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</si>
  <si>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</si>
  <si>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</si>
  <si>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</si>
  <si>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</si>
  <si>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</si>
  <si>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</si>
  <si>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</si>
  <si>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</si>
  <si>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</si>
  <si>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</si>
  <si>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</si>
  <si>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</si>
  <si>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</si>
  <si>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</si>
  <si>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</si>
  <si>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</si>
  <si>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</si>
  <si>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</si>
  <si>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</si>
  <si>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</si>
  <si>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</si>
  <si>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</si>
  <si>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</si>
  <si>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</si>
  <si>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</si>
  <si>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</si>
  <si>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</si>
  <si>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</si>
  <si>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</si>
  <si>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</si>
  <si>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</si>
  <si>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</si>
  <si>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</si>
  <si>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</si>
  <si>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</si>
  <si>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</si>
  <si>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</si>
  <si>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</si>
  <si>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</si>
  <si>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</si>
  <si>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</si>
  <si>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</si>
  <si>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</si>
  <si>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</si>
  <si>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</si>
  <si>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</si>
  <si>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</si>
  <si>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</si>
  <si>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</si>
  <si>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</si>
  <si>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</si>
  <si>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</si>
  <si>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</si>
  <si>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</si>
  <si>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</si>
  <si>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</si>
  <si>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</si>
  <si>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</si>
  <si>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</si>
  <si>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</si>
  <si>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</si>
  <si>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</si>
  <si>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</si>
  <si>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</si>
  <si>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</si>
  <si>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</si>
  <si>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</si>
  <si>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</si>
  <si>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</si>
  <si>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</si>
  <si>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</si>
  <si>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</si>
  <si>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</si>
  <si>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</si>
  <si>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</si>
  <si>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</si>
  <si>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</si>
  <si>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</si>
  <si>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</si>
  <si>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</si>
  <si>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</si>
  <si>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</si>
  <si>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</si>
  <si>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</si>
  <si>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</si>
  <si>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</si>
  <si>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</si>
  <si>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</si>
  <si>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</si>
  <si>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</si>
  <si>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</si>
  <si>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</si>
  <si>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</si>
  <si>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</si>
  <si>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</si>
  <si>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</si>
  <si>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</si>
  <si>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</si>
  <si>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</si>
  <si>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</si>
  <si>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</si>
  <si>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</si>
  <si>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</si>
  <si>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</si>
  <si>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</si>
  <si>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</si>
  <si>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</si>
  <si>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</si>
  <si>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</si>
  <si>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</si>
  <si>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</si>
  <si>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</si>
  <si>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</si>
  <si>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</si>
  <si>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</si>
  <si>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</si>
  <si>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</si>
  <si>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</si>
  <si>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</si>
  <si>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</si>
  <si>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</si>
  <si>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</si>
  <si>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</si>
  <si>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</si>
  <si>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</si>
  <si>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</si>
  <si>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</si>
  <si>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</si>
  <si>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</si>
  <si>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</si>
  <si>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</si>
  <si>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</si>
  <si>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</si>
  <si>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</si>
  <si>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</si>
  <si>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</si>
  <si>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</si>
  <si>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</si>
  <si>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</si>
  <si>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</si>
  <si>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</si>
  <si>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</si>
  <si>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</si>
  <si>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</si>
  <si>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</si>
  <si>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</si>
  <si>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</si>
  <si>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</si>
  <si>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</si>
  <si>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</si>
  <si>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</si>
  <si>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</si>
  <si>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</si>
  <si>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</si>
  <si>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</si>
  <si>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</si>
  <si>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</si>
  <si>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</si>
  <si>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</si>
  <si>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</si>
  <si>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</si>
  <si>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</si>
  <si>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</si>
  <si>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</si>
  <si>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</si>
  <si>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</si>
  <si>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</si>
  <si>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</si>
  <si>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</si>
  <si>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</si>
  <si>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</si>
  <si>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</si>
  <si>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</si>
  <si>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</si>
  <si>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</si>
  <si>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</si>
  <si>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</si>
  <si>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</si>
  <si>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</si>
  <si>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</si>
  <si>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</si>
  <si>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</si>
  <si>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</si>
  <si>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</si>
  <si>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</si>
  <si>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</si>
  <si>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</si>
  <si>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</si>
  <si>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</si>
  <si>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</si>
  <si>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</si>
  <si>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</si>
  <si>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</si>
  <si>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</si>
  <si>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</si>
  <si>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</si>
  <si>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</si>
  <si>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</si>
  <si>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</si>
  <si>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</si>
  <si>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</si>
  <si>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</si>
  <si>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</si>
  <si>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</si>
  <si>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</si>
  <si>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</si>
  <si>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</si>
  <si>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</si>
  <si>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</si>
  <si>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</si>
  <si>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</si>
  <si>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</si>
  <si>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</si>
  <si>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</si>
  <si>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</si>
  <si>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</si>
  <si>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</si>
  <si>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</si>
  <si>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</si>
  <si>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</si>
  <si>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</si>
  <si>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</si>
  <si>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</si>
  <si>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</si>
  <si>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</si>
  <si>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</si>
  <si>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</si>
  <si>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</si>
  <si>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</si>
  <si>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</si>
  <si>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</si>
  <si>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</si>
  <si>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</si>
  <si>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</si>
  <si>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</si>
  <si>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</si>
  <si>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</si>
  <si>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</si>
  <si>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</si>
  <si>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</si>
  <si>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</si>
  <si>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</si>
  <si>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</si>
  <si>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</si>
  <si>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</si>
  <si>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</si>
  <si>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</si>
  <si>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</si>
  <si>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</si>
  <si>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</si>
  <si>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</si>
  <si>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</si>
  <si>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</si>
  <si>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</si>
  <si>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</si>
  <si>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</si>
  <si>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</si>
  <si>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</si>
  <si>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</si>
  <si>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</si>
  <si>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</si>
  <si>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</si>
  <si>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</si>
  <si>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</si>
  <si>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</si>
  <si>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</si>
  <si>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</si>
  <si>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</si>
  <si>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</si>
  <si>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</si>
  <si>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</si>
  <si>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</si>
  <si>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</si>
  <si>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</si>
  <si>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</si>
  <si>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</si>
  <si>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</si>
  <si>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</si>
  <si>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</si>
  <si>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</si>
  <si>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</si>
  <si>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</si>
  <si>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</si>
  <si>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</si>
  <si>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</si>
  <si>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</si>
  <si>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</si>
  <si>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</si>
  <si>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</si>
  <si>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</si>
  <si>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</si>
  <si>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</si>
  <si>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</si>
  <si>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</si>
  <si>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</si>
  <si>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</si>
  <si>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</si>
  <si>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</si>
  <si>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</si>
  <si>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</si>
  <si>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</si>
  <si>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</si>
  <si>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</si>
  <si>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</si>
  <si>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</si>
  <si>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</si>
  <si>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</si>
  <si>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</si>
  <si>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</si>
  <si>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</si>
  <si>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</si>
  <si>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</si>
  <si>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</si>
  <si>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</si>
  <si>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</si>
  <si>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</si>
  <si>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</si>
  <si>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</si>
  <si>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</si>
  <si>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</si>
  <si>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</si>
  <si>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</si>
  <si>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</si>
  <si>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</si>
  <si>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</si>
  <si>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</si>
  <si>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</si>
  <si>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</si>
  <si>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</si>
  <si>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</si>
  <si>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</si>
  <si>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</si>
  <si>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</si>
  <si>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</si>
  <si>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</si>
  <si>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</si>
  <si>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</si>
  <si>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</si>
  <si>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</si>
  <si>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</si>
  <si>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</si>
  <si>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</si>
  <si>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</si>
  <si>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</si>
  <si>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</si>
  <si>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</si>
  <si>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</si>
  <si>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</si>
  <si>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</si>
  <si>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</si>
  <si>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</si>
  <si>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</si>
  <si>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</si>
  <si>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</si>
  <si>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</si>
  <si>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</si>
  <si>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</si>
  <si>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</si>
  <si>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</si>
  <si>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</si>
  <si>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</si>
  <si>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</si>
  <si>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</si>
  <si>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</si>
  <si>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</si>
  <si>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</si>
  <si>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</si>
  <si>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</si>
  <si>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</si>
  <si>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</si>
  <si>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</si>
  <si>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</si>
  <si>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</si>
  <si>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</si>
  <si>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</si>
  <si>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</si>
  <si>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</si>
  <si>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</si>
  <si>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</si>
  <si>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</si>
  <si>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</si>
  <si>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</si>
  <si>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</si>
  <si>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</si>
  <si>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</si>
  <si>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</si>
  <si>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</si>
  <si>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</si>
  <si>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</si>
  <si>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</si>
  <si>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</si>
  <si>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</si>
  <si>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</si>
  <si>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</si>
  <si>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</si>
  <si>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</si>
  <si>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</si>
  <si>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</si>
  <si>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</si>
  <si>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</si>
  <si>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</si>
  <si>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</si>
  <si>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</si>
  <si>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</si>
  <si>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</si>
  <si>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</si>
  <si>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</si>
  <si>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</si>
  <si>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</si>
  <si>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</si>
  <si>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</si>
  <si>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</si>
  <si>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</si>
  <si>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</si>
  <si>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</si>
  <si>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</si>
  <si>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</si>
  <si>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</si>
  <si>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</si>
  <si>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</si>
  <si>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</si>
  <si>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</si>
  <si>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</si>
  <si>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</si>
  <si>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</si>
  <si>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</si>
  <si>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</si>
  <si>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</si>
  <si>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</si>
  <si>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</si>
  <si>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</si>
  <si>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</si>
  <si>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</si>
  <si>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</si>
  <si>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</si>
  <si>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</si>
  <si>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</si>
  <si>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</si>
  <si>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</si>
  <si>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</si>
  <si>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</si>
  <si>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</si>
  <si>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</si>
  <si>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</si>
  <si>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</si>
  <si>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</si>
  <si>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</si>
  <si>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</si>
  <si>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</si>
  <si>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</si>
  <si>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</si>
  <si>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</si>
  <si>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</si>
  <si>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</si>
  <si>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</si>
  <si>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</si>
  <si>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</si>
  <si>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</si>
  <si>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</si>
  <si>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</si>
  <si>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</si>
  <si>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</si>
  <si>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</si>
  <si>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</si>
  <si>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</si>
  <si>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</si>
  <si>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</si>
  <si>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</si>
  <si>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</si>
  <si>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</si>
  <si>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</si>
  <si>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</si>
  <si>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</si>
  <si>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</si>
  <si>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</si>
  <si>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</si>
  <si>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</si>
  <si>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</si>
  <si>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</si>
  <si>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</si>
  <si>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</si>
  <si>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</si>
  <si>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</si>
  <si>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</si>
  <si>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</si>
  <si>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</si>
  <si>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</si>
  <si>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</si>
  <si>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</si>
  <si>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</si>
  <si>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</si>
  <si>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</si>
  <si>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</si>
  <si>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</si>
  <si>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</si>
  <si>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</si>
  <si>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</si>
  <si>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</si>
  <si>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</si>
  <si>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</si>
  <si>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</si>
  <si>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</si>
  <si>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</si>
  <si>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</si>
  <si>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</si>
  <si>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</si>
  <si>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</si>
  <si>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</si>
  <si>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</si>
  <si>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</si>
  <si>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</si>
  <si>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</si>
  <si>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</si>
  <si>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</si>
  <si>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</si>
  <si>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</si>
  <si>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</si>
  <si>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</si>
  <si>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</si>
  <si>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</si>
  <si>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</si>
  <si>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</si>
  <si>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</si>
  <si>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</si>
  <si>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</si>
  <si>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</si>
  <si>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</si>
  <si>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</si>
  <si>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</si>
  <si>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</si>
  <si>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</si>
  <si>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</si>
  <si>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</si>
  <si>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</si>
  <si>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</si>
  <si>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</si>
  <si>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</si>
  <si>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</si>
  <si>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</si>
  <si>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</si>
  <si>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</si>
  <si>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</si>
  <si>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</si>
  <si>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</si>
  <si>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</si>
  <si>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</si>
  <si>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</si>
  <si>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</si>
  <si>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</si>
  <si>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</si>
  <si>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</si>
  <si>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</si>
  <si>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</si>
  <si>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</si>
  <si>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</si>
  <si>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</si>
  <si>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</si>
  <si>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</si>
  <si>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</si>
  <si>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</si>
  <si>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</si>
  <si>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</si>
  <si>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</si>
  <si>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</si>
  <si>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</si>
  <si>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</si>
  <si>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</si>
  <si>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</si>
  <si>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</si>
  <si>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</si>
  <si>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</si>
  <si>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</si>
  <si>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</si>
  <si>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</si>
  <si>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</si>
  <si>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</si>
  <si>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</si>
  <si>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</si>
  <si>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</si>
  <si>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</si>
  <si>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</si>
  <si>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</si>
  <si>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</si>
  <si>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</si>
  <si>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</si>
  <si>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</si>
  <si>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</si>
  <si>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</si>
  <si>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</si>
  <si>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</si>
  <si>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</si>
  <si>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</si>
  <si>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</si>
  <si>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</si>
  <si>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</si>
  <si>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</si>
  <si>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</si>
  <si>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</si>
  <si>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</si>
  <si>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</si>
  <si>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</si>
  <si>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</si>
  <si>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</si>
  <si>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</si>
  <si>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</si>
  <si>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</si>
  <si>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</si>
  <si>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</si>
  <si>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</si>
  <si>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</si>
  <si>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</si>
  <si>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</si>
  <si>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</si>
  <si>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</si>
  <si>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</si>
  <si>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</si>
  <si>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</si>
  <si>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</si>
  <si>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</si>
  <si>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</si>
  <si>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</si>
  <si>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</si>
  <si>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</si>
  <si>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</si>
  <si>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</si>
  <si>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</si>
  <si>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</si>
  <si>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</si>
  <si>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</si>
  <si>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</si>
  <si>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</si>
  <si>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</si>
  <si>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</si>
  <si>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</si>
  <si>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</si>
  <si>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</si>
  <si>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</si>
  <si>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</si>
  <si>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</si>
  <si>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</si>
  <si>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</si>
  <si>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</si>
  <si>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</si>
  <si>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</si>
  <si>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</si>
  <si>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</si>
  <si>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</si>
  <si>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</si>
  <si>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</si>
  <si>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</si>
  <si>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</si>
  <si>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</si>
  <si>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</si>
  <si>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</si>
  <si>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</si>
  <si>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</si>
  <si>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</si>
  <si>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</si>
  <si>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</si>
  <si>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</si>
  <si>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</si>
  <si>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</si>
  <si>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</si>
  <si>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</si>
  <si>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</si>
  <si>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</si>
  <si>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</si>
  <si>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</si>
  <si>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</si>
  <si>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</si>
  <si>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</si>
  <si>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</si>
  <si>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</si>
  <si>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</si>
  <si>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</si>
  <si>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</si>
  <si>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</si>
  <si>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</si>
  <si>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</si>
  <si>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</si>
  <si>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</si>
  <si>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</si>
  <si>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</si>
  <si>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</si>
  <si>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</si>
  <si>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</si>
  <si>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</si>
  <si>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</si>
  <si>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</si>
  <si>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</si>
  <si>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</si>
  <si>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</si>
  <si>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</si>
  <si>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</si>
  <si>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</si>
  <si>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</si>
  <si>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</si>
  <si>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</si>
  <si>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</si>
  <si>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</si>
  <si>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</si>
  <si>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</si>
  <si>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</si>
  <si>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</si>
  <si>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</si>
  <si>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</si>
  <si>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</si>
  <si>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</si>
  <si>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</si>
  <si>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</si>
  <si>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</si>
  <si>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</si>
  <si>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</si>
  <si>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</si>
  <si>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</si>
  <si>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</si>
  <si>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</si>
  <si>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</si>
  <si>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</si>
  <si>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</si>
  <si>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</si>
  <si>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</si>
  <si>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</si>
  <si>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</si>
  <si>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</si>
  <si>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</si>
  <si>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</si>
  <si>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</si>
  <si>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</si>
  <si>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</si>
  <si>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</si>
  <si>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</si>
  <si>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</si>
  <si>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</si>
  <si>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</si>
  <si>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</si>
  <si>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</si>
  <si>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</si>
  <si>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</si>
  <si>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</si>
  <si>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</si>
  <si>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</si>
  <si>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</si>
  <si>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</si>
  <si>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</si>
  <si>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</si>
  <si>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</si>
  <si>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</si>
  <si>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</si>
  <si>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</si>
  <si>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</si>
  <si>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</si>
  <si>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</si>
  <si>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</si>
  <si>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</si>
  <si>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</si>
  <si>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</si>
  <si>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</si>
  <si>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</si>
  <si>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</si>
  <si>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</si>
  <si>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</si>
  <si>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</si>
  <si>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</si>
  <si>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</si>
  <si>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</si>
  <si>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</si>
  <si>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</si>
  <si>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</si>
  <si>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</si>
  <si>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</si>
  <si>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</si>
  <si>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</si>
  <si>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</si>
  <si>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</si>
  <si>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</si>
  <si>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</si>
  <si>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</si>
  <si>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</si>
  <si>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</si>
  <si>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</si>
  <si>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</si>
  <si>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</si>
  <si>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</si>
  <si>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</si>
  <si>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</si>
  <si>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</si>
  <si>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</si>
  <si>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</si>
  <si>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</si>
  <si>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</si>
  <si>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</si>
  <si>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</si>
  <si>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</si>
  <si>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</si>
  <si>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</si>
  <si>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</si>
  <si>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</si>
  <si>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</si>
  <si>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</si>
  <si>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</si>
  <si>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</si>
  <si>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</si>
  <si>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</si>
  <si>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</si>
  <si>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</si>
  <si>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</si>
  <si>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</si>
  <si>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</si>
  <si>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</si>
  <si>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</si>
  <si>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</si>
  <si>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</si>
  <si>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</si>
  <si>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</si>
  <si>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</si>
  <si>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</si>
  <si>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</si>
  <si>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</si>
  <si>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</si>
  <si>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</si>
  <si>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</si>
  <si>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</si>
  <si>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</si>
  <si>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</si>
  <si>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</si>
  <si>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</si>
  <si>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</si>
  <si>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</si>
  <si>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</si>
  <si>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</si>
  <si>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</si>
  <si>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</si>
  <si>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</si>
  <si>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</si>
  <si>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</si>
  <si>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</si>
  <si>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</si>
  <si>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</si>
  <si>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</si>
  <si>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</si>
  <si>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</si>
  <si>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</si>
  <si>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</si>
  <si>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</si>
  <si>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</si>
  <si>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</si>
  <si>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</si>
  <si>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</si>
  <si>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</si>
  <si>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</si>
  <si>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</si>
  <si>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</si>
  <si>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</si>
  <si>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</si>
  <si>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</si>
  <si>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</si>
  <si>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</si>
  <si>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</si>
  <si>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</si>
  <si>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</si>
  <si>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</si>
  <si>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</si>
  <si>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</si>
  <si>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</si>
  <si>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</si>
  <si>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</si>
  <si>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</si>
  <si>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</si>
  <si>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</si>
  <si>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</si>
  <si>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</si>
  <si>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</si>
  <si>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</si>
  <si>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</si>
  <si>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</si>
  <si>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</si>
  <si>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</si>
  <si>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</si>
  <si>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</si>
  <si>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</si>
  <si>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</si>
  <si>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</si>
  <si>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</si>
  <si>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</si>
  <si>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</si>
  <si>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</si>
  <si>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</si>
  <si>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</si>
  <si>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</si>
  <si>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</si>
  <si>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</si>
  <si>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</si>
  <si>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</si>
  <si>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</si>
  <si>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</si>
  <si>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</si>
  <si>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</si>
  <si>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</si>
  <si>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</si>
  <si>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</si>
  <si>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</si>
  <si>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</si>
  <si>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</si>
  <si>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</si>
  <si>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</si>
  <si>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</si>
  <si>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</si>
  <si>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</si>
  <si>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</si>
  <si>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</si>
  <si>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</si>
  <si>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</si>
  <si>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</si>
  <si>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</si>
  <si>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</si>
  <si>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</si>
  <si>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</si>
  <si>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</si>
  <si>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</si>
  <si>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</si>
  <si>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</si>
  <si>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</si>
  <si>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</si>
  <si>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</si>
  <si>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</si>
  <si>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</si>
  <si>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</si>
  <si>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</si>
  <si>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</si>
  <si>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</si>
  <si>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</si>
  <si>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</si>
  <si>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</si>
  <si>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</si>
  <si>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</si>
  <si>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</si>
  <si>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</si>
  <si>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</si>
  <si>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</si>
  <si>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</si>
  <si>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</si>
  <si>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</si>
  <si>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</si>
  <si>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</si>
  <si>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</si>
  <si>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</si>
  <si>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</si>
  <si>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</si>
  <si>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</si>
  <si>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</si>
  <si>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</si>
  <si>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</si>
  <si>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</si>
  <si>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</si>
  <si>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</si>
  <si>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</si>
  <si>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</si>
  <si>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</si>
  <si>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</si>
  <si>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</si>
  <si>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</si>
  <si>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</si>
  <si>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</si>
  <si>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</si>
  <si>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</si>
  <si>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</si>
  <si>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</si>
  <si>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</si>
  <si>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</si>
  <si>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</si>
  <si>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</si>
  <si>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</si>
  <si>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</si>
  <si>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</si>
  <si>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</si>
  <si>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</si>
  <si>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</si>
  <si>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</si>
  <si>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</si>
  <si>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</si>
  <si>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</si>
  <si>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</si>
  <si>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</si>
  <si>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</si>
  <si>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</si>
  <si>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</si>
  <si>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</si>
  <si>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</si>
  <si>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</si>
  <si>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</si>
  <si>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</si>
  <si>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</si>
  <si>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</si>
  <si>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</si>
  <si>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</si>
  <si>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</si>
  <si>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</si>
  <si>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</si>
  <si>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</si>
  <si>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</si>
  <si>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</si>
  <si>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</si>
  <si>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</si>
  <si>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</si>
  <si>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</si>
  <si>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</si>
  <si>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</si>
  <si>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</si>
  <si>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</si>
  <si>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</si>
  <si>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</si>
  <si>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</si>
  <si>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</si>
  <si>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</si>
  <si>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</si>
  <si>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</si>
  <si>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</si>
  <si>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</si>
  <si>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</si>
  <si>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</si>
  <si>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</si>
  <si>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</si>
  <si>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</si>
  <si>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</si>
  <si>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</si>
  <si>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</si>
  <si>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</si>
  <si>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</si>
  <si>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</si>
  <si>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</si>
  <si>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</si>
  <si>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</si>
  <si>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</si>
  <si>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</si>
  <si>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</si>
  <si>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</si>
  <si>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</si>
  <si>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</si>
  <si>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</si>
  <si>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</si>
  <si>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</si>
  <si>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</si>
  <si>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</si>
  <si>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</si>
  <si>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</si>
  <si>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</si>
  <si>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</si>
  <si>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</si>
  <si>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</si>
  <si>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</si>
  <si>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</si>
  <si>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</si>
  <si>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</si>
  <si>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</si>
  <si>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</si>
  <si>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</si>
  <si>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</si>
  <si>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</si>
  <si>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</si>
  <si>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</si>
  <si>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</si>
  <si>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</si>
  <si>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</si>
  <si>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</si>
  <si>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</si>
  <si>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</si>
  <si>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</si>
  <si>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</si>
  <si>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</si>
  <si>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</si>
  <si>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</si>
  <si>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</si>
  <si>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</si>
  <si>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</si>
  <si>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</si>
  <si>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</si>
  <si>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</si>
  <si>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</si>
  <si>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</si>
  <si>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</si>
  <si>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</si>
  <si>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</si>
  <si>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</si>
  <si>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</si>
  <si>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</si>
  <si>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</si>
  <si>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</si>
  <si>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</si>
  <si>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</si>
  <si>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</si>
  <si>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</si>
  <si>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</si>
  <si>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</si>
  <si>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</si>
  <si>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</si>
  <si>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</si>
  <si>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</si>
  <si>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</si>
  <si>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</si>
  <si>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</si>
  <si>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</si>
  <si>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</si>
  <si>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</si>
  <si>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</si>
  <si>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</si>
  <si>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</si>
  <si>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</si>
  <si>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</si>
  <si>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</si>
  <si>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</si>
  <si>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</si>
  <si>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</si>
  <si>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</si>
  <si>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</si>
  <si>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</si>
  <si>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</si>
  <si>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</si>
  <si>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</si>
  <si>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</si>
  <si>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</si>
  <si>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</si>
  <si>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</si>
  <si>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</si>
  <si>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</si>
  <si>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</si>
  <si>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</si>
  <si>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</si>
  <si>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</si>
  <si>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</si>
  <si>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</si>
  <si>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</si>
  <si>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</si>
  <si>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</si>
  <si>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</si>
  <si>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</si>
  <si>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</si>
  <si>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</si>
  <si>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</si>
  <si>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</si>
  <si>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</si>
  <si>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</si>
  <si>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</si>
  <si>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</si>
  <si>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</si>
  <si>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</si>
  <si>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</si>
  <si>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</si>
  <si>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</si>
  <si>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</si>
  <si>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</si>
  <si>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</si>
  <si>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</si>
  <si>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</si>
  <si>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</si>
  <si>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</si>
  <si>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</si>
  <si>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</si>
  <si>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</si>
  <si>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</si>
  <si>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</si>
  <si>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</si>
  <si>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</si>
  <si>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</si>
  <si>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</si>
  <si>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</si>
  <si>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</si>
  <si>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</si>
  <si>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</si>
  <si>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</si>
  <si>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</si>
  <si>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</si>
  <si>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</si>
  <si>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</si>
  <si>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</si>
  <si>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</si>
  <si>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</si>
  <si>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</si>
  <si>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</si>
  <si>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</si>
  <si>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</si>
  <si>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</si>
  <si>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</si>
  <si>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</si>
  <si>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</si>
  <si>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</si>
  <si>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</si>
  <si>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</si>
  <si>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</si>
  <si>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</si>
  <si>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</si>
  <si>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</si>
  <si>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</si>
  <si>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</si>
  <si>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</si>
  <si>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</si>
  <si>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</si>
  <si>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</si>
  <si>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</si>
  <si>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</si>
  <si>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</si>
  <si>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</si>
  <si>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</si>
  <si>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</si>
  <si>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</si>
  <si>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</si>
  <si>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</si>
  <si>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</si>
  <si>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</si>
  <si>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</si>
  <si>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</si>
  <si>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</si>
  <si>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</si>
  <si>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</si>
  <si>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</si>
  <si>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</si>
  <si>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</si>
  <si>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</si>
  <si>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</si>
  <si>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</si>
  <si>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</si>
  <si>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</si>
  <si>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</si>
  <si>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</si>
  <si>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</si>
  <si>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</si>
  <si>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</si>
  <si>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</si>
  <si>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</si>
  <si>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</si>
  <si>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</si>
  <si>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</si>
  <si>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</si>
  <si>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</si>
  <si>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</si>
  <si>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</si>
  <si>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</si>
  <si>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</si>
  <si>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</si>
  <si>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</si>
  <si>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</si>
  <si>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</si>
  <si>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</si>
  <si>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</si>
  <si>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</si>
  <si>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</si>
  <si>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</si>
  <si>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</si>
  <si>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</si>
  <si>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</si>
  <si>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</si>
  <si>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</si>
  <si>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</si>
  <si>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</si>
  <si>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</si>
  <si>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</si>
  <si>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</si>
  <si>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</si>
  <si>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</si>
  <si>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</si>
  <si>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</si>
  <si>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</si>
  <si>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</si>
  <si>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</si>
  <si>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</si>
  <si>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</si>
  <si>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</si>
  <si>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</si>
  <si>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</si>
  <si>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</si>
  <si>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</si>
  <si>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</si>
  <si>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</si>
  <si>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</si>
  <si>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</si>
  <si>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</si>
  <si>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</si>
  <si>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</si>
  <si>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</si>
  <si>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</si>
  <si>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</si>
  <si>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</si>
  <si>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</si>
  <si>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</si>
  <si>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</si>
  <si>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</si>
  <si>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</si>
  <si>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</si>
  <si>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</si>
  <si>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</si>
  <si>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</si>
  <si>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</si>
  <si>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</si>
  <si>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</si>
  <si>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</si>
  <si>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</si>
  <si>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</si>
  <si>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</si>
  <si>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</si>
  <si>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</si>
  <si>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</si>
  <si>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</si>
  <si>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</si>
  <si>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</si>
  <si>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</si>
  <si>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</si>
  <si>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</si>
  <si>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</si>
  <si>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</si>
  <si>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</si>
  <si>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</si>
  <si>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</si>
  <si>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</si>
  <si>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</si>
  <si>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</si>
  <si>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</si>
  <si>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</si>
  <si>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</si>
  <si>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</si>
  <si>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</si>
  <si>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</si>
  <si>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</si>
  <si>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</si>
  <si>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</si>
  <si>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</si>
  <si>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</si>
  <si>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</si>
  <si>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</si>
  <si>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</si>
  <si>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</si>
  <si>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</si>
  <si>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</si>
  <si>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</si>
  <si>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</si>
  <si>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</si>
  <si>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</si>
  <si>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</si>
  <si>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</si>
  <si>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</si>
  <si>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</si>
  <si>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</si>
  <si>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</si>
  <si>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</si>
  <si>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</si>
  <si>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</si>
  <si>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</si>
  <si>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</si>
  <si>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</si>
  <si>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</si>
  <si>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</si>
  <si>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</si>
  <si>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</si>
  <si>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</si>
  <si>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</si>
  <si>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</si>
  <si>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</si>
  <si>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</si>
  <si>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</si>
  <si>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</si>
  <si>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</si>
  <si>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</si>
  <si>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</si>
  <si>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</si>
  <si>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</si>
  <si>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</si>
  <si>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</si>
  <si>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</si>
  <si>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</si>
  <si>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</si>
  <si>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</si>
  <si>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</si>
  <si>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</si>
  <si>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</si>
  <si>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</si>
  <si>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</si>
  <si>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</si>
  <si>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</si>
  <si>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</si>
  <si>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</si>
  <si>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</si>
  <si>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</si>
  <si>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</si>
  <si>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</si>
  <si>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</si>
  <si>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</si>
  <si>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</si>
  <si>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</si>
  <si>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</si>
  <si>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</si>
  <si>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</si>
  <si>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</si>
  <si>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</si>
  <si>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</si>
  <si>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</si>
  <si>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</si>
  <si>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</si>
  <si>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</si>
  <si>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</si>
  <si>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</si>
  <si>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</si>
  <si>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</si>
  <si>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</si>
  <si>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</si>
  <si>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</si>
  <si>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</si>
  <si>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</si>
  <si>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</si>
  <si>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</si>
  <si>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</si>
  <si>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</si>
  <si>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</si>
  <si>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</si>
  <si>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</si>
  <si>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</si>
  <si>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</si>
  <si>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</si>
  <si>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</si>
  <si>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</si>
  <si>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</si>
  <si>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</si>
  <si>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</si>
  <si>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</si>
  <si>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</si>
  <si>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</si>
  <si>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</si>
  <si>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</si>
  <si>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</si>
  <si>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</si>
  <si>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</si>
  <si>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</si>
  <si>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</si>
  <si>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</si>
  <si>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</si>
  <si>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</si>
  <si>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</si>
  <si>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</si>
  <si>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</si>
  <si>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</si>
  <si>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</si>
  <si>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</si>
  <si>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</si>
  <si>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</si>
  <si>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</si>
  <si>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</si>
  <si>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</si>
  <si>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</si>
  <si>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</si>
  <si>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</si>
  <si>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</si>
  <si>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</si>
  <si>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</si>
  <si>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</si>
  <si>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</si>
  <si>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</si>
  <si>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</si>
  <si>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</si>
  <si>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</si>
  <si>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</si>
  <si>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</si>
  <si>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</si>
  <si>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</si>
  <si>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</si>
  <si>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</si>
  <si>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</si>
  <si>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</si>
  <si>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</si>
  <si>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</si>
  <si>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</si>
  <si>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</si>
  <si>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</si>
  <si>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</si>
  <si>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</si>
  <si>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</si>
  <si>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</si>
  <si>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</si>
  <si>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</si>
  <si>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</si>
  <si>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</si>
  <si>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</si>
  <si>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</si>
  <si>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</si>
  <si>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</si>
  <si>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</si>
  <si>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</si>
  <si>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</si>
  <si>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</si>
  <si>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</si>
  <si>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</si>
  <si>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</si>
  <si>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</si>
  <si>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</si>
  <si>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</si>
  <si>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</si>
  <si>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</si>
  <si>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</si>
  <si>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</si>
  <si>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</si>
  <si>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</si>
  <si>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</si>
  <si>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</si>
  <si>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</si>
  <si>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</si>
  <si>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</si>
  <si>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</si>
  <si>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</si>
  <si>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</si>
  <si>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</si>
  <si>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</si>
  <si>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</si>
  <si>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</si>
  <si>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</si>
  <si>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</si>
  <si>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</si>
  <si>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</si>
  <si>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</si>
  <si>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</si>
  <si>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</si>
  <si>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</si>
  <si>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</si>
  <si>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</si>
  <si>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</si>
  <si>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</si>
  <si>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</si>
  <si>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</si>
  <si>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</si>
  <si>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</si>
  <si>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</si>
  <si>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</si>
  <si>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</si>
  <si>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</si>
  <si>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</si>
  <si>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</si>
  <si>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</si>
  <si>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</si>
  <si>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</si>
  <si>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</si>
  <si>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</si>
  <si>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</si>
  <si>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</si>
  <si>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</si>
  <si>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</si>
  <si>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</si>
  <si>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</si>
  <si>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</si>
  <si>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</si>
  <si>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</si>
  <si>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</si>
  <si>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</si>
  <si>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</si>
  <si>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</si>
  <si>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</si>
  <si>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</si>
  <si>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</si>
  <si>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</si>
  <si>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</si>
  <si>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</si>
  <si>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</si>
  <si>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</si>
  <si>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</si>
  <si>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</si>
  <si>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</si>
  <si>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</si>
  <si>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</si>
  <si>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</si>
  <si>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</si>
  <si>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</si>
  <si>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</si>
  <si>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</si>
  <si>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</si>
  <si>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</si>
  <si>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</si>
  <si>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</si>
  <si>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</si>
  <si>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</si>
  <si>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</si>
  <si>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</si>
  <si>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</si>
  <si>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</si>
  <si>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</si>
  <si>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</si>
  <si>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</si>
  <si>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</si>
  <si>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</si>
  <si>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</si>
  <si>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</si>
  <si>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</si>
  <si>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</si>
  <si>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</si>
  <si>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</si>
  <si>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</si>
  <si>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</si>
  <si>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</si>
  <si>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</si>
  <si>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</si>
  <si>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</si>
  <si>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</si>
  <si>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</si>
  <si>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</si>
  <si>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</si>
  <si>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</si>
  <si>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</si>
  <si>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</si>
  <si>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</si>
  <si>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</si>
  <si>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</si>
  <si>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</si>
  <si>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</si>
  <si>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</si>
  <si>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</si>
  <si>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</si>
  <si>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</si>
  <si>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</si>
  <si>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</si>
  <si>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</si>
  <si>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</si>
  <si>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</si>
  <si>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</si>
  <si>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</si>
  <si>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</si>
  <si>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</si>
  <si>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</si>
  <si>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</si>
  <si>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</si>
  <si>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</si>
  <si>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</si>
  <si>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</si>
  <si>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</si>
  <si>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</si>
  <si>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</si>
  <si>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</si>
  <si>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</si>
  <si>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</si>
  <si>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</si>
  <si>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</si>
  <si>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</si>
  <si>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</si>
  <si>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</si>
  <si>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</si>
  <si>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</si>
  <si>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</si>
  <si>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</si>
  <si>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</si>
  <si>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</si>
  <si>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</si>
  <si>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</si>
  <si>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</si>
  <si>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</si>
  <si>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</si>
  <si>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</si>
  <si>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</si>
  <si>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</si>
  <si>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</si>
  <si>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</si>
  <si>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</si>
  <si>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</si>
  <si>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</si>
  <si>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</si>
  <si>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</si>
  <si>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</si>
  <si>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</si>
  <si>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</si>
  <si>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</si>
  <si>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</si>
  <si>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</si>
  <si>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</si>
  <si>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</si>
  <si>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</si>
  <si>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</si>
  <si>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</si>
  <si>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</si>
  <si>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</si>
  <si>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</si>
  <si>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</si>
  <si>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</si>
  <si>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</si>
  <si>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</si>
  <si>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</si>
  <si>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</si>
  <si>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</si>
  <si>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</si>
  <si>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</si>
  <si>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</si>
  <si>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</si>
  <si>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</si>
  <si>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</si>
  <si>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</si>
  <si>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</si>
  <si>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</si>
  <si>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</si>
  <si>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</si>
  <si>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</si>
  <si>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</si>
  <si>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</si>
  <si>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</si>
  <si>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</si>
  <si>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</si>
  <si>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</si>
  <si>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</si>
  <si>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</si>
  <si>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</si>
  <si>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</si>
  <si>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</si>
  <si>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</si>
  <si>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</si>
  <si>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</si>
  <si>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</si>
  <si>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</si>
  <si>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</si>
  <si>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</si>
  <si>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</si>
  <si>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</si>
  <si>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</si>
  <si>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</si>
  <si>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</si>
  <si>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</si>
  <si>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</si>
  <si>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</si>
  <si>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</si>
  <si>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</si>
  <si>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</si>
  <si>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</si>
  <si>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</si>
  <si>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</si>
  <si>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</si>
  <si>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</si>
  <si>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</si>
  <si>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</si>
  <si>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</si>
  <si>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</si>
  <si>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</si>
  <si>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</si>
  <si>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</si>
  <si>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</si>
  <si>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</si>
  <si>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</si>
  <si>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</si>
  <si>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</si>
  <si>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</si>
  <si>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</si>
  <si>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</si>
  <si>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</si>
  <si>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</si>
  <si>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</si>
  <si>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</si>
  <si>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</si>
  <si>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</si>
  <si>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</si>
  <si>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</si>
  <si>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</si>
  <si>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</si>
  <si>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</si>
  <si>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</si>
  <si>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</si>
  <si>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</si>
  <si>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</si>
  <si>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</si>
  <si>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</si>
  <si>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</si>
  <si>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</si>
  <si>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</si>
  <si>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</si>
  <si>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</si>
  <si>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</si>
  <si>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</si>
  <si>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</si>
  <si>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</si>
  <si>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</si>
  <si>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</si>
  <si>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</si>
  <si>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</si>
  <si>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</si>
  <si>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</si>
  <si>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</si>
  <si>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</si>
  <si>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</si>
  <si>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</si>
  <si>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</si>
  <si>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</si>
  <si>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</si>
  <si>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</si>
  <si>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</si>
  <si>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</si>
  <si>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</si>
  <si>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</si>
  <si>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</si>
  <si>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</si>
  <si>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</si>
  <si>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</si>
  <si>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</si>
  <si>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</si>
  <si>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</si>
  <si>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</si>
  <si>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</si>
  <si>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</si>
  <si>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</si>
  <si>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</si>
  <si>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</si>
  <si>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</si>
  <si>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</si>
  <si>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</si>
  <si>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</si>
  <si>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</si>
  <si>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</si>
  <si>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</si>
  <si>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</si>
  <si>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</si>
  <si>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</si>
  <si>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</si>
  <si>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</si>
  <si>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</si>
  <si>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</si>
  <si>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</si>
  <si>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</si>
  <si>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</si>
  <si>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</si>
  <si>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</si>
  <si>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</si>
  <si>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</si>
  <si>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</si>
  <si>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</si>
  <si>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</si>
  <si>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</si>
  <si>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</si>
  <si>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</si>
  <si>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</si>
  <si>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</si>
  <si>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</si>
  <si>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</si>
  <si>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</si>
  <si>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</si>
  <si>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</si>
  <si>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</si>
  <si>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</si>
  <si>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</si>
  <si>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</si>
  <si>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</si>
  <si>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</si>
  <si>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</si>
  <si>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</si>
  <si>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</si>
  <si>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</si>
  <si>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</si>
  <si>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</si>
  <si>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</si>
  <si>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</si>
  <si>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</si>
  <si>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</si>
  <si>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</si>
  <si>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</si>
  <si>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</si>
  <si>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</si>
  <si>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</si>
  <si>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</si>
  <si>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</si>
  <si>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</si>
  <si>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</si>
  <si>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</si>
  <si>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</si>
  <si>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</si>
  <si>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</si>
  <si>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</si>
  <si>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</si>
  <si>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</si>
  <si>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</si>
  <si>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</si>
  <si>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</si>
  <si>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</si>
  <si>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</si>
  <si>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</si>
  <si>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</si>
  <si>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</si>
  <si>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</si>
  <si>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</si>
  <si>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</si>
  <si>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</si>
  <si>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</si>
  <si>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</si>
  <si>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</si>
  <si>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</si>
  <si>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</si>
  <si>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</si>
  <si>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</si>
  <si>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</si>
  <si>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</si>
  <si>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</si>
  <si>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</si>
  <si>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</si>
  <si>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</si>
  <si>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</si>
  <si>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</si>
  <si>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</si>
  <si>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</si>
  <si>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</si>
  <si>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</si>
  <si>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</si>
  <si>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</si>
  <si>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</si>
  <si>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</si>
  <si>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</si>
  <si>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</si>
  <si>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</si>
  <si>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</si>
  <si>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</si>
  <si>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</si>
  <si>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</si>
  <si>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</si>
  <si>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</si>
  <si>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</si>
  <si>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</si>
  <si>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</si>
  <si>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</si>
  <si>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</si>
  <si>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</si>
  <si>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</si>
  <si>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</si>
  <si>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</si>
  <si>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</si>
  <si>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</si>
  <si>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</si>
  <si>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</si>
  <si>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</si>
  <si>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</si>
  <si>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</si>
  <si>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</si>
  <si>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</si>
  <si>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</si>
  <si>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</si>
  <si>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</si>
  <si>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</si>
  <si>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</si>
  <si>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</si>
  <si>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</si>
  <si>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</si>
  <si>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</si>
  <si>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</si>
  <si>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</si>
  <si>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</si>
  <si>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</si>
  <si>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</si>
  <si>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</si>
  <si>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</si>
  <si>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</si>
  <si>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</si>
  <si>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</si>
  <si>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</si>
  <si>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</si>
  <si>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</si>
  <si>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</si>
  <si>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</si>
  <si>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</si>
  <si>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</si>
  <si>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</si>
  <si>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</si>
  <si>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</si>
  <si>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</si>
  <si>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</si>
  <si>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</si>
  <si>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</si>
  <si>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</si>
  <si>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</si>
  <si>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</si>
  <si>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</si>
  <si>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</si>
  <si>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</si>
  <si>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</si>
  <si>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</si>
  <si>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</si>
  <si>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</si>
  <si>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</si>
  <si>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</si>
  <si>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</si>
  <si>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</si>
  <si>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</si>
  <si>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</si>
  <si>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</si>
  <si>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</si>
  <si>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</si>
  <si>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</si>
  <si>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</si>
  <si>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</si>
  <si>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</si>
  <si>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</si>
  <si>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</si>
  <si>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</si>
  <si>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</si>
  <si>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</si>
  <si>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</si>
  <si>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</si>
  <si>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</si>
  <si>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</si>
  <si>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</si>
  <si>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</si>
  <si>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</si>
  <si>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</si>
  <si>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</si>
  <si>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</si>
  <si>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</si>
  <si>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</si>
  <si>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</si>
  <si>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</si>
  <si>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</si>
  <si>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</si>
  <si>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</si>
  <si>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</si>
  <si>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</si>
  <si>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</si>
  <si>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</si>
  <si>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</si>
  <si>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</si>
  <si>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</si>
  <si>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</si>
  <si>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</si>
  <si>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</si>
  <si>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</si>
  <si>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</si>
  <si>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</si>
  <si>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</si>
  <si>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</si>
  <si>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</si>
  <si>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</si>
  <si>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</si>
  <si>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</si>
  <si>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</si>
  <si>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</si>
  <si>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</si>
  <si>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</si>
  <si>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</si>
  <si>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</si>
  <si>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</si>
  <si>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</si>
  <si>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</si>
  <si>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</si>
  <si>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</si>
  <si>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</si>
  <si>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</si>
  <si>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</si>
  <si>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</si>
  <si>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</si>
  <si>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</si>
  <si>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</si>
  <si>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</si>
  <si>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</si>
  <si>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</si>
  <si>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</si>
  <si>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</si>
  <si>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</si>
  <si>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</si>
  <si>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</si>
  <si>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</si>
  <si>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</si>
  <si>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</si>
  <si>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</si>
  <si>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</si>
  <si>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</si>
  <si>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</si>
  <si>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</si>
  <si>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</si>
  <si>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</si>
  <si>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</si>
  <si>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</si>
  <si>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</si>
  <si>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</si>
  <si>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</si>
  <si>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</si>
  <si>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</si>
  <si>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</si>
  <si>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</si>
  <si>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</si>
  <si>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</si>
  <si>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</si>
  <si>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</si>
  <si>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</si>
  <si>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</si>
  <si>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</si>
  <si>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</si>
  <si>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</si>
  <si>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</si>
  <si>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</si>
  <si>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</si>
  <si>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</si>
  <si>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</si>
  <si>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</si>
  <si>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</si>
  <si>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</si>
  <si>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</si>
  <si>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</si>
  <si>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</si>
  <si>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</si>
  <si>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</si>
  <si>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</si>
  <si>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</si>
  <si>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</si>
  <si>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</si>
  <si>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</si>
  <si>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</si>
  <si>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</si>
  <si>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</si>
  <si>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</si>
  <si>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</si>
  <si>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</si>
  <si>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</si>
  <si>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</si>
  <si>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</si>
  <si>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</si>
  <si>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</si>
  <si>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</si>
  <si>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</si>
  <si>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</si>
  <si>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</si>
  <si>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</si>
  <si>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</si>
  <si>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</si>
  <si>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</si>
  <si>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</si>
  <si>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</si>
  <si>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</si>
  <si>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</si>
  <si>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</si>
  <si>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</si>
  <si>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</si>
  <si>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</si>
  <si>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</si>
  <si>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</si>
  <si>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</si>
  <si>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</si>
  <si>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</si>
  <si>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</si>
  <si>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</si>
  <si>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</si>
  <si>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</si>
  <si>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</si>
  <si>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</si>
  <si>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</si>
  <si>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</si>
  <si>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</si>
  <si>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</si>
  <si>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</si>
  <si>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</si>
  <si>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</si>
  <si>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</si>
  <si>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</si>
  <si>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</si>
  <si>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</si>
  <si>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</si>
  <si>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</si>
  <si>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</si>
  <si>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</si>
  <si>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</si>
  <si>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</si>
  <si>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</si>
  <si>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</si>
  <si>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</si>
  <si>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</si>
  <si>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</si>
  <si>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</si>
  <si>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</si>
  <si>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</si>
  <si>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</si>
  <si>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</si>
  <si>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</si>
  <si>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</si>
  <si>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</si>
  <si>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</si>
  <si>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</si>
  <si>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</si>
  <si>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</si>
  <si>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</si>
  <si>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</si>
  <si>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</si>
  <si>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</si>
  <si>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</si>
  <si>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</si>
  <si>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</si>
  <si>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</si>
  <si>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</si>
  <si>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</si>
  <si>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</si>
  <si>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</si>
  <si>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</si>
  <si>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</si>
  <si>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</si>
  <si>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</si>
  <si>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</si>
  <si>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</si>
  <si>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</si>
  <si>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</si>
  <si>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</si>
  <si>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</si>
  <si>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</si>
  <si>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</si>
  <si>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</si>
  <si>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</si>
  <si>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</si>
  <si>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</si>
  <si>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</si>
  <si>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</si>
  <si>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</si>
  <si>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</si>
  <si>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</si>
  <si>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</si>
  <si>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</si>
  <si>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</si>
  <si>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</si>
  <si>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</si>
  <si>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</si>
  <si>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</si>
  <si>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</si>
  <si>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</si>
  <si>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</si>
  <si>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</si>
  <si>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</si>
  <si>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</si>
  <si>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</si>
  <si>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</si>
  <si>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</si>
  <si>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</si>
  <si>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</si>
  <si>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</si>
  <si>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</si>
  <si>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</si>
  <si>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</si>
  <si>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</si>
  <si>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</si>
  <si>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</si>
  <si>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</si>
  <si>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</si>
  <si>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</si>
  <si>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</si>
  <si>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</si>
  <si>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</si>
  <si>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</si>
  <si>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</si>
  <si>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</si>
  <si>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</si>
  <si>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</si>
  <si>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</si>
  <si>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</si>
  <si>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</si>
  <si>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</si>
  <si>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</si>
  <si>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</si>
  <si>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</si>
  <si>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</si>
  <si>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</si>
  <si>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</si>
  <si>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</si>
  <si>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</si>
  <si>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</si>
  <si>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</si>
  <si>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</si>
  <si>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</si>
  <si>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</si>
  <si>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</si>
  <si>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</si>
  <si>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</si>
  <si>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</si>
  <si>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</si>
  <si>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</si>
  <si>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</si>
  <si>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</si>
  <si>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</si>
  <si>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</si>
  <si>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</si>
  <si>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</si>
  <si>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</si>
  <si>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</si>
  <si>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</si>
  <si>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</si>
  <si>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</si>
  <si>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</si>
  <si>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</si>
  <si>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</si>
  <si>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</si>
  <si>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</si>
  <si>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</si>
  <si>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</si>
  <si>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</si>
  <si>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</si>
  <si>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</si>
  <si>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</si>
  <si>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</si>
  <si>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</si>
  <si>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</si>
  <si>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</si>
  <si>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</si>
  <si>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</si>
  <si>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</si>
  <si>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</si>
  <si>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</si>
  <si>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</si>
  <si>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</si>
  <si>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</si>
  <si>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</si>
  <si>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</si>
  <si>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</si>
  <si>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</si>
  <si>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</si>
  <si>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</si>
  <si>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</si>
  <si>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</si>
  <si>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</si>
  <si>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</si>
  <si>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</si>
  <si>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</si>
  <si>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</si>
  <si>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</si>
  <si>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</si>
  <si>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</si>
  <si>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</si>
  <si>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</si>
  <si>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</si>
  <si>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</si>
  <si>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</si>
  <si>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</si>
  <si>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</si>
  <si>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</si>
  <si>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</si>
  <si>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</si>
  <si>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</si>
  <si>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</si>
  <si>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</si>
  <si>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</si>
  <si>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</si>
  <si>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</si>
  <si>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</si>
  <si>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</si>
  <si>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</si>
  <si>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</si>
  <si>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</si>
  <si>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</si>
  <si>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</si>
  <si>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</si>
  <si>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</si>
  <si>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</si>
  <si>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</si>
  <si>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</si>
  <si>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</si>
  <si>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</si>
  <si>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</si>
  <si>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</si>
  <si>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</si>
  <si>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</si>
  <si>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</si>
  <si>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</si>
  <si>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</si>
  <si>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</si>
  <si>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</si>
  <si>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</si>
  <si>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</si>
  <si>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</si>
  <si>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</si>
  <si>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</si>
  <si>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</si>
  <si>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</si>
  <si>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</si>
  <si>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</si>
  <si>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</si>
  <si>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</si>
  <si>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</si>
  <si>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</si>
  <si>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</si>
  <si>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</si>
  <si>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</si>
  <si>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</si>
  <si>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</si>
  <si>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</si>
  <si>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</si>
  <si>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</si>
  <si>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</si>
  <si>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</si>
  <si>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</si>
  <si>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</si>
  <si>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</si>
  <si>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</si>
  <si>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</si>
  <si>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</si>
  <si>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</si>
  <si>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</si>
  <si>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</si>
  <si>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</si>
  <si>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</si>
  <si>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</si>
  <si>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</si>
  <si>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</si>
  <si>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</si>
  <si>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</si>
  <si>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</si>
  <si>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</si>
  <si>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</si>
  <si>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</si>
  <si>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</si>
  <si>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</si>
  <si>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</si>
  <si>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</si>
  <si>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</si>
  <si>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</si>
  <si>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</si>
  <si>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</si>
  <si>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</si>
  <si>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</si>
  <si>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</si>
  <si>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</si>
  <si>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</si>
  <si>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</si>
  <si>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</si>
  <si>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</si>
  <si>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</si>
  <si>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</si>
  <si>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</si>
  <si>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</si>
  <si>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</si>
  <si>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</si>
  <si>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</si>
  <si>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</si>
  <si>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</si>
  <si>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</si>
  <si>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</si>
  <si>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</si>
  <si>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</si>
  <si>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</si>
  <si>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</si>
  <si>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</si>
  <si>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</si>
  <si>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</si>
  <si>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</si>
  <si>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</si>
  <si>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</si>
  <si>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</si>
  <si>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</si>
  <si>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</si>
  <si>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</si>
  <si>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</si>
  <si>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</si>
  <si>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</si>
  <si>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</si>
  <si>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</si>
  <si>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</si>
  <si>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</si>
  <si>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</si>
  <si>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</si>
  <si>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</si>
  <si>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</si>
  <si>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</si>
  <si>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</si>
  <si>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</si>
  <si>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</si>
  <si>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</si>
  <si>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</si>
  <si>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</si>
  <si>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</si>
  <si>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</si>
  <si>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</si>
  <si>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</si>
  <si>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</si>
  <si>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</si>
  <si>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</si>
  <si>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</si>
  <si>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</si>
  <si>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</si>
  <si>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</si>
  <si>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</si>
  <si>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</si>
  <si>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</si>
  <si>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</si>
  <si>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</si>
  <si>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</si>
  <si>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</si>
  <si>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</si>
  <si>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</si>
  <si>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</si>
  <si>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</si>
  <si>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</si>
  <si>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</si>
  <si>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</si>
  <si>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</si>
  <si>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</si>
  <si>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</si>
  <si>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</si>
  <si>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</si>
  <si>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</si>
  <si>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</si>
  <si>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</si>
  <si>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</si>
  <si>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</si>
  <si>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</si>
  <si>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</si>
  <si>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</si>
  <si>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</si>
  <si>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</si>
  <si>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</si>
  <si>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</si>
  <si>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</si>
  <si>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</si>
  <si>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</si>
  <si>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</si>
  <si>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</si>
  <si>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</si>
  <si>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</si>
  <si>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</si>
  <si>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</si>
  <si>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</si>
  <si>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</si>
  <si>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</si>
  <si>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</si>
  <si>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</si>
  <si>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</si>
  <si>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</si>
  <si>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</si>
  <si>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</si>
  <si>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</si>
  <si>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</si>
  <si>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</si>
  <si>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</si>
  <si>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</si>
  <si>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</si>
  <si>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</si>
  <si>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</si>
  <si>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</si>
  <si>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</si>
  <si>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</si>
  <si>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</si>
  <si>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</si>
  <si>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</si>
  <si>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</si>
  <si>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</si>
  <si>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</si>
  <si>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</si>
  <si>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</si>
  <si>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</si>
  <si>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</si>
  <si>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</si>
  <si>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</si>
  <si>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</si>
  <si>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</si>
  <si>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</si>
  <si>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</si>
  <si>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</si>
  <si>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</si>
  <si>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</si>
  <si>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</si>
  <si>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</si>
  <si>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</si>
  <si>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</si>
  <si>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</si>
  <si>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</si>
  <si>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</si>
  <si>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</si>
  <si>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</si>
  <si>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</si>
  <si>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</si>
  <si>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</si>
  <si>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</si>
  <si>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</si>
  <si>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</si>
  <si>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</si>
  <si>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</si>
  <si>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</si>
  <si>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</si>
  <si>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</si>
  <si>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</si>
  <si>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</si>
  <si>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</si>
  <si>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</si>
  <si>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</si>
  <si>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</si>
  <si>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</si>
  <si>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</si>
  <si>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</si>
  <si>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</si>
  <si>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</si>
  <si>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</si>
  <si>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</si>
  <si>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</si>
  <si>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</si>
  <si>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</si>
  <si>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</si>
  <si>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</si>
  <si>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</si>
  <si>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</si>
  <si>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</si>
  <si>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</si>
  <si>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</si>
  <si>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</si>
  <si>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</si>
  <si>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</si>
  <si>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</si>
  <si>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</si>
  <si>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</si>
  <si>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</si>
  <si>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</si>
  <si>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</si>
  <si>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</si>
  <si>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</si>
  <si>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</si>
  <si>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</si>
  <si>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</si>
  <si>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</si>
  <si>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</si>
  <si>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</si>
  <si>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</si>
  <si>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</si>
  <si>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</si>
  <si>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</si>
  <si>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</si>
  <si>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</si>
  <si>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</si>
  <si>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</si>
  <si>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</si>
  <si>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</si>
  <si>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</si>
  <si>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</si>
  <si>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</si>
  <si>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</si>
  <si>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</si>
  <si>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</si>
  <si>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</si>
  <si>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</si>
  <si>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</si>
  <si>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</si>
  <si>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</si>
  <si>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</si>
  <si>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</si>
  <si>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</si>
  <si>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</si>
  <si>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</si>
  <si>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</si>
  <si>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</si>
  <si>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</si>
  <si>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</si>
  <si>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</si>
  <si>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</si>
  <si>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</si>
  <si>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</si>
  <si>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</si>
  <si>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</si>
  <si>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</si>
  <si>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</si>
  <si>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</si>
  <si>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</si>
  <si>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</si>
  <si>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</si>
  <si>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</si>
  <si>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</si>
  <si>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</si>
  <si>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</si>
  <si>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</si>
  <si>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</si>
  <si>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</si>
  <si>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</si>
  <si>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</si>
  <si>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</si>
  <si>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</si>
  <si>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</si>
  <si>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</si>
  <si>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</si>
  <si>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</si>
  <si>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</si>
  <si>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</si>
  <si>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</si>
  <si>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</si>
  <si>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</si>
  <si>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</si>
  <si>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</si>
  <si>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</si>
  <si>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</si>
  <si>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</si>
  <si>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</si>
  <si>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</si>
  <si>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</si>
  <si>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</si>
  <si>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</si>
  <si>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</si>
  <si>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</si>
  <si>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</si>
  <si>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</si>
  <si>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</si>
  <si>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</si>
  <si>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</si>
  <si>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</si>
  <si>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</si>
  <si>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</si>
  <si>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</si>
  <si>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</si>
  <si>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</si>
  <si>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</si>
  <si>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</si>
  <si>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</si>
  <si>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</si>
  <si>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</si>
  <si>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</si>
  <si>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</si>
  <si>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</si>
  <si>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</si>
  <si>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</si>
  <si>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</si>
  <si>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</si>
  <si>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</si>
  <si>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</si>
  <si>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</si>
  <si>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</si>
  <si>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</si>
  <si>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</si>
  <si>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</si>
  <si>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</si>
  <si>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</si>
  <si>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</si>
  <si>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</si>
  <si>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</si>
  <si>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</si>
  <si>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</si>
  <si>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</si>
  <si>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</si>
  <si>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</si>
  <si>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</si>
  <si>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</si>
  <si>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</si>
  <si>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</si>
  <si>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</si>
  <si>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</si>
  <si>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</si>
  <si>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</si>
  <si>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</si>
  <si>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</si>
  <si>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</si>
  <si>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</si>
  <si>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</si>
  <si>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</si>
  <si>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</si>
  <si>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</si>
  <si>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</si>
  <si>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</si>
  <si>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</si>
  <si>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</si>
  <si>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</si>
  <si>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</si>
  <si>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</si>
  <si>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</si>
  <si>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</si>
  <si>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</si>
  <si>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</si>
  <si>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</si>
  <si>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</si>
  <si>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</si>
  <si>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</si>
  <si>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</si>
  <si>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</si>
  <si>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</si>
  <si>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</si>
  <si>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</si>
  <si>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</si>
  <si>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</si>
  <si>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</si>
  <si>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</si>
  <si>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</si>
  <si>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</si>
  <si>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</si>
  <si>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</si>
  <si>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</si>
  <si>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</si>
  <si>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</si>
  <si>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</si>
  <si>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</si>
  <si>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</si>
  <si>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</si>
  <si>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</si>
  <si>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</si>
  <si>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</si>
  <si>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</si>
  <si>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</si>
  <si>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</si>
  <si>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</si>
  <si>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</si>
  <si>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</si>
  <si>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</si>
  <si>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</si>
  <si>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</si>
  <si>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</si>
  <si>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</si>
  <si>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</si>
  <si>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</si>
  <si>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</si>
  <si>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</si>
  <si>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</si>
  <si>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</si>
  <si>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</si>
  <si>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</si>
  <si>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</si>
  <si>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</si>
  <si>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</si>
  <si>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</si>
  <si>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</si>
  <si>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</si>
  <si>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</si>
  <si>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</si>
  <si>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</si>
  <si>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</si>
  <si>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</si>
  <si>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</si>
  <si>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</si>
  <si>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</si>
  <si>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</si>
  <si>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</si>
  <si>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</si>
  <si>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</si>
  <si>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</si>
  <si>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</si>
  <si>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</si>
  <si>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</si>
  <si>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</si>
  <si>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</si>
  <si>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</si>
  <si>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</si>
  <si>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</si>
  <si>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</si>
  <si>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</si>
  <si>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</si>
  <si>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</si>
  <si>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</si>
  <si>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</si>
  <si>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</si>
  <si>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</si>
  <si>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</si>
  <si>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</si>
  <si>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</si>
  <si>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</si>
  <si>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</si>
  <si>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</si>
  <si>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</si>
  <si>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</si>
  <si>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</si>
  <si>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</si>
  <si>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</si>
  <si>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</si>
  <si>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</si>
  <si>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</si>
  <si>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</si>
  <si>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</si>
  <si>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</si>
  <si>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</si>
  <si>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</si>
  <si>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</si>
  <si>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</si>
  <si>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</si>
  <si>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</si>
  <si>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</si>
  <si>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</si>
  <si>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</si>
  <si>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</si>
  <si>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</si>
  <si>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</si>
  <si>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</si>
  <si>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</si>
  <si>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</si>
  <si>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</si>
  <si>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</si>
  <si>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</si>
  <si>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</si>
  <si>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</si>
  <si>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</si>
  <si>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</si>
  <si>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</si>
  <si>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</si>
  <si>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</si>
  <si>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</si>
  <si>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</si>
  <si>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</si>
  <si>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</si>
  <si>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</si>
  <si>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</si>
  <si>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</si>
  <si>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</si>
  <si>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</si>
  <si>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</si>
  <si>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</si>
  <si>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</si>
  <si>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</si>
  <si>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</si>
  <si>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</si>
  <si>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</si>
  <si>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</si>
  <si>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</si>
  <si>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</si>
  <si>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</si>
  <si>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</si>
  <si>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</si>
  <si>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</si>
  <si>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</si>
  <si>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</si>
  <si>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</si>
  <si>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</si>
  <si>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</si>
  <si>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</si>
  <si>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</si>
  <si>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</si>
  <si>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</si>
  <si>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</si>
  <si>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</si>
  <si>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</si>
  <si>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</si>
  <si>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</si>
  <si>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</si>
  <si>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</si>
  <si>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</si>
  <si>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</si>
  <si>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</si>
  <si>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</si>
  <si>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</si>
  <si>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</si>
  <si>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</si>
  <si>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</si>
  <si>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</si>
  <si>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</si>
  <si>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</si>
  <si>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</si>
  <si>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</si>
  <si>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</si>
  <si>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</si>
  <si>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</si>
  <si>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</si>
  <si>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</si>
  <si>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</si>
  <si>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</si>
  <si>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</si>
  <si>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</si>
  <si>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</si>
  <si>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</si>
  <si>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</si>
  <si>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</si>
  <si>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</si>
  <si>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</si>
  <si>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</si>
  <si>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</si>
  <si>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</si>
  <si>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</si>
  <si>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</si>
  <si>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</si>
  <si>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</si>
  <si>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</si>
  <si>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</si>
  <si>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</si>
  <si>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</si>
  <si>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</si>
  <si>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</si>
  <si>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</si>
  <si>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</si>
  <si>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</si>
  <si>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</si>
  <si>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</si>
  <si>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</si>
  <si>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</si>
  <si>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</si>
  <si>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</si>
  <si>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</si>
  <si>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</si>
  <si>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</si>
  <si>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</si>
  <si>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</si>
  <si>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</si>
  <si>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</si>
  <si>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</si>
  <si>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</si>
  <si>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</si>
  <si>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</si>
  <si>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</si>
  <si>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</si>
  <si>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</si>
  <si>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</si>
  <si>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</si>
  <si>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</si>
  <si>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</si>
  <si>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</si>
  <si>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</si>
  <si>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</si>
  <si>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</si>
  <si>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</si>
  <si>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</si>
  <si>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</si>
  <si>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</si>
  <si>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</si>
  <si>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</si>
  <si>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</si>
  <si>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</si>
  <si>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</si>
  <si>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</si>
  <si>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</si>
  <si>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</si>
  <si>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</si>
  <si>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</si>
  <si>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</si>
  <si>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</si>
  <si>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</si>
  <si>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</si>
  <si>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</si>
  <si>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</si>
  <si>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</si>
  <si>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</si>
  <si>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</si>
  <si>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</si>
  <si>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</si>
  <si>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</si>
  <si>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</si>
  <si>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</si>
  <si>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</si>
  <si>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</si>
  <si>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</si>
  <si>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</si>
  <si>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</si>
  <si>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</si>
  <si>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</si>
  <si>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</si>
  <si>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</si>
  <si>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</si>
  <si>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</si>
  <si>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</si>
  <si>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</si>
  <si>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</si>
  <si>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</si>
  <si>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</si>
  <si>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</si>
  <si>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</si>
  <si>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</si>
  <si>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</si>
  <si>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</si>
  <si>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</si>
  <si>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</si>
  <si>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</si>
  <si>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</si>
  <si>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</si>
  <si>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</si>
  <si>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</si>
  <si>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</si>
  <si>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</si>
  <si>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</si>
  <si>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</si>
  <si>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</si>
  <si>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</si>
  <si>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</si>
  <si>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</si>
  <si>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</si>
  <si>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</si>
  <si>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</si>
  <si>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</si>
  <si>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</si>
  <si>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</si>
  <si>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</si>
  <si>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</si>
  <si>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</si>
  <si>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</si>
  <si>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</si>
  <si>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</si>
  <si>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</si>
  <si>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</si>
  <si>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</si>
  <si>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</si>
  <si>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</si>
  <si>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</si>
  <si>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</si>
  <si>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</si>
  <si>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</si>
  <si>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</si>
  <si>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</si>
  <si>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</si>
  <si>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</si>
  <si>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</si>
  <si>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</si>
  <si>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</si>
  <si>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</si>
  <si>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</si>
  <si>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</si>
  <si>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</si>
  <si>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</si>
  <si>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</si>
  <si>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</si>
  <si>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</si>
  <si>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</si>
  <si>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</si>
  <si>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</si>
  <si>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</si>
  <si>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</si>
  <si>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</si>
  <si>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</si>
  <si>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</si>
  <si>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</si>
  <si>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</si>
  <si>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</si>
  <si>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</si>
  <si>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</si>
  <si>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</si>
  <si>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</si>
  <si>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</si>
  <si>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</si>
  <si>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</si>
  <si>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</si>
  <si>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</si>
  <si>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</si>
  <si>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</si>
  <si>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</si>
  <si>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</si>
  <si>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</si>
  <si>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</si>
  <si>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</si>
  <si>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</si>
  <si>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</si>
  <si>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</si>
  <si>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</si>
  <si>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</si>
  <si>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</si>
  <si>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</si>
  <si>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</si>
  <si>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</si>
  <si>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</si>
  <si>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</si>
  <si>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</si>
  <si>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</si>
  <si>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</si>
  <si>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</si>
  <si>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</si>
  <si>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</si>
  <si>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</si>
  <si>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</si>
  <si>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</si>
  <si>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</si>
  <si>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</si>
  <si>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</si>
  <si>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</si>
  <si>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</si>
  <si>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</si>
  <si>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</si>
  <si>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</si>
  <si>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</si>
  <si>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</si>
  <si>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</si>
  <si>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</si>
  <si>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</si>
  <si>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</si>
  <si>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</si>
  <si>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</si>
  <si>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</si>
  <si>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</si>
  <si>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</si>
  <si>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</si>
  <si>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</si>
  <si>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</si>
  <si>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</si>
  <si>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</si>
  <si>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</si>
  <si>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</si>
  <si>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</si>
  <si>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</si>
  <si>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</si>
  <si>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</si>
  <si>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</si>
  <si>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</si>
  <si>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</si>
  <si>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</si>
  <si>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</si>
  <si>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</si>
  <si>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</si>
  <si>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</si>
  <si>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</si>
  <si>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</si>
  <si>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</si>
  <si>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</si>
  <si>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</si>
  <si>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</si>
  <si>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</si>
  <si>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</si>
  <si>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</si>
  <si>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</si>
  <si>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</si>
  <si>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</si>
  <si>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</si>
  <si>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</si>
  <si>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</si>
  <si>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</si>
  <si>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</si>
  <si>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</si>
  <si>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</si>
  <si>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</si>
  <si>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</si>
  <si>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</si>
  <si>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</si>
  <si>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</si>
  <si>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</si>
  <si>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</si>
  <si>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</si>
  <si>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</si>
  <si>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</si>
  <si>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</si>
  <si>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</si>
  <si>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</si>
  <si>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</si>
  <si>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</si>
  <si>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</si>
  <si>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</si>
  <si>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</si>
  <si>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</si>
  <si>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</si>
  <si>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</si>
  <si>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</si>
  <si>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</si>
  <si>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</si>
  <si>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</si>
  <si>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</si>
  <si>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</si>
  <si>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</si>
  <si>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</si>
  <si>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</si>
  <si>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</si>
  <si>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</si>
  <si>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</si>
  <si>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</si>
  <si>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</si>
  <si>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</si>
  <si>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</si>
  <si>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</si>
  <si>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</si>
  <si>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</si>
  <si>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</si>
  <si>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</si>
  <si>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</si>
  <si>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</si>
  <si>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</si>
  <si>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</si>
  <si>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</si>
  <si>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</si>
  <si>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</si>
  <si>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</si>
  <si>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</si>
  <si>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</si>
  <si>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</si>
  <si>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</si>
  <si>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</si>
  <si>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</si>
  <si>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</si>
  <si>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</si>
  <si>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</si>
  <si>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</si>
  <si>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</si>
  <si>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</si>
  <si>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</si>
  <si>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</si>
  <si>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</si>
  <si>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</si>
  <si>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</si>
  <si>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</si>
  <si>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</si>
  <si>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</si>
  <si>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</si>
  <si>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</si>
  <si>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</si>
  <si>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</si>
  <si>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</si>
  <si>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</si>
  <si>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</si>
  <si>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</si>
  <si>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</si>
  <si>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</si>
  <si>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</si>
  <si>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</si>
  <si>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</si>
  <si>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</si>
  <si>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</si>
  <si>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</si>
  <si>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</si>
  <si>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</si>
  <si>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</si>
  <si>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</si>
  <si>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</si>
  <si>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</si>
  <si>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</si>
  <si>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</si>
  <si>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</si>
  <si>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</si>
  <si>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</si>
  <si>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</si>
  <si>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</si>
  <si>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</si>
  <si>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</si>
  <si>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</si>
  <si>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</si>
  <si>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</si>
  <si>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</si>
  <si>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</si>
  <si>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</si>
  <si>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</si>
  <si>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</si>
  <si>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</si>
  <si>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</si>
  <si>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</si>
  <si>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</si>
  <si>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</si>
  <si>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</si>
  <si>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</si>
  <si>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</si>
  <si>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</si>
  <si>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</si>
  <si>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</si>
  <si>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</si>
  <si>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</si>
  <si>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</si>
  <si>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</si>
  <si>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</si>
  <si>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</si>
  <si>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</si>
  <si>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</si>
  <si>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</si>
  <si>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</si>
  <si>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</si>
  <si>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</si>
  <si>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</si>
  <si>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</si>
  <si>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</si>
  <si>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</si>
  <si>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</si>
  <si>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</si>
  <si>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</si>
  <si>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</si>
  <si>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</si>
  <si>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</si>
  <si>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</si>
  <si>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</si>
  <si>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</si>
  <si>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</si>
  <si>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</si>
  <si>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</si>
  <si>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</si>
  <si>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</si>
  <si>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</si>
  <si>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</si>
  <si>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</si>
  <si>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</si>
  <si>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</si>
  <si>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</si>
  <si>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</si>
  <si>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</si>
  <si>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</si>
  <si>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</si>
  <si>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</si>
  <si>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</si>
  <si>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</si>
  <si>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</si>
  <si>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</si>
  <si>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</si>
  <si>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</si>
  <si>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</si>
  <si>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</si>
  <si>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</si>
  <si>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</si>
  <si>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</si>
  <si>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</si>
  <si>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</si>
  <si>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</si>
  <si>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</si>
  <si>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</si>
  <si>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</si>
  <si>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</si>
  <si>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</si>
  <si>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</si>
  <si>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</si>
  <si>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</si>
  <si>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</si>
  <si>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</si>
  <si>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</si>
  <si>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</si>
  <si>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</si>
  <si>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</si>
  <si>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</si>
  <si>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</si>
  <si>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</si>
  <si>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</si>
  <si>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</si>
  <si>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</si>
  <si>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</si>
  <si>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</si>
  <si>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</si>
  <si>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</si>
  <si>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</si>
  <si>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</si>
  <si>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</si>
  <si>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</si>
  <si>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</si>
  <si>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</si>
  <si>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</si>
  <si>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</si>
  <si>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</si>
  <si>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</si>
  <si>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</si>
  <si>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</si>
  <si>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</si>
  <si>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</si>
  <si>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</si>
  <si>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</si>
  <si>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</si>
  <si>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</si>
  <si>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</si>
  <si>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</si>
  <si>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</si>
  <si>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</si>
  <si>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</si>
  <si>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</si>
  <si>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</si>
  <si>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</si>
  <si>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</si>
  <si>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</si>
  <si>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</si>
  <si>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</si>
  <si>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</si>
  <si>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</si>
  <si>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</si>
  <si>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</si>
  <si>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</si>
  <si>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</si>
  <si>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</si>
  <si>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</si>
  <si>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</si>
  <si>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</si>
  <si>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</si>
  <si>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</si>
  <si>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</si>
  <si>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</si>
  <si>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</si>
  <si>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</si>
  <si>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</si>
  <si>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</si>
  <si>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</si>
  <si>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</si>
  <si>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</si>
  <si>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</si>
  <si>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</si>
  <si>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</si>
  <si>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</si>
  <si>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</si>
  <si>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</si>
  <si>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</si>
  <si>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</si>
  <si>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</si>
  <si>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</si>
  <si>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</si>
  <si>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</si>
  <si>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</si>
  <si>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</si>
  <si>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</si>
  <si>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</si>
  <si>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</si>
  <si>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</si>
  <si>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</si>
  <si>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</si>
  <si>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</si>
  <si>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</si>
  <si>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</si>
  <si>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</si>
  <si>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</si>
  <si>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</si>
  <si>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</si>
  <si>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</si>
  <si>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</si>
  <si>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</si>
  <si>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</si>
  <si>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</si>
  <si>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</si>
  <si>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</si>
  <si>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</si>
  <si>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</si>
  <si>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</si>
  <si>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</si>
  <si>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</si>
  <si>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</si>
  <si>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</si>
  <si>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</si>
  <si>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</si>
  <si>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</si>
  <si>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</si>
  <si>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</si>
  <si>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</si>
  <si>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</si>
  <si>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</si>
  <si>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</si>
  <si>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</si>
  <si>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</si>
  <si>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</si>
  <si>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</si>
  <si>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</si>
  <si>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</si>
  <si>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</si>
  <si>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</si>
  <si>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</si>
  <si>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</si>
  <si>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</si>
  <si>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</si>
  <si>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</si>
  <si>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</si>
  <si>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</si>
  <si>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</si>
  <si>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</si>
  <si>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</si>
  <si>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</si>
  <si>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</si>
  <si>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</si>
  <si>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</si>
  <si>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</si>
  <si>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</si>
  <si>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</si>
  <si>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</si>
  <si>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</si>
  <si>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</si>
  <si>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</si>
  <si>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</si>
  <si>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</si>
  <si>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</si>
  <si>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</si>
  <si>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</si>
  <si>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</si>
  <si>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</si>
  <si>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</si>
  <si>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</si>
  <si>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</si>
  <si>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</si>
  <si>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</si>
  <si>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</si>
  <si>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</si>
  <si>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</si>
  <si>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</si>
  <si>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</si>
  <si>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</si>
  <si>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</si>
  <si>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</si>
  <si>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</si>
  <si>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</si>
  <si>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</si>
  <si>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</si>
  <si>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</si>
  <si>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</si>
  <si>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</si>
  <si>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</si>
  <si>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</si>
  <si>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</si>
  <si>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</si>
  <si>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</si>
  <si>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</si>
  <si>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</si>
  <si>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</si>
  <si>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</si>
  <si>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</si>
  <si>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</si>
  <si>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</si>
  <si>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</si>
  <si>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</si>
  <si>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</si>
  <si>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</si>
  <si>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</si>
  <si>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</si>
  <si>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</si>
  <si>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</si>
  <si>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</si>
  <si>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</si>
  <si>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</si>
  <si>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</si>
  <si>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</si>
  <si>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</si>
  <si>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</si>
  <si>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</si>
  <si>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</si>
  <si>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</si>
  <si>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</si>
  <si>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</si>
  <si>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</si>
  <si>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</si>
  <si>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</si>
  <si>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</si>
  <si>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</si>
  <si>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</si>
  <si>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</si>
  <si>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</si>
  <si>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</si>
  <si>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</si>
  <si>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</si>
  <si>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</si>
  <si>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</si>
  <si>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</si>
  <si>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</si>
  <si>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</si>
  <si>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</si>
  <si>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</si>
  <si>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</si>
  <si>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</si>
  <si>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</si>
  <si>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</si>
  <si>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</si>
  <si>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</si>
  <si>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</si>
  <si>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</si>
  <si>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</si>
  <si>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</si>
  <si>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</si>
  <si>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</si>
  <si>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</si>
  <si>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</si>
  <si>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</si>
  <si>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</si>
  <si>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</si>
  <si>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</si>
  <si>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</si>
  <si>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</si>
  <si>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</si>
  <si>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</si>
  <si>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</si>
  <si>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</si>
  <si>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</si>
  <si>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</si>
  <si>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</si>
  <si>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</si>
  <si>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</si>
  <si>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</si>
  <si>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</si>
  <si>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</si>
  <si>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</si>
  <si>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</si>
  <si>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</si>
  <si>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</si>
  <si>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</si>
  <si>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</si>
  <si>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</si>
  <si>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</si>
  <si>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</si>
  <si>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</si>
  <si>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</si>
  <si>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</si>
  <si>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</si>
  <si>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</si>
  <si>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</si>
  <si>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</si>
  <si>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</si>
  <si>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</si>
  <si>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</si>
  <si>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</si>
  <si>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</si>
  <si>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</si>
  <si>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</si>
  <si>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</si>
  <si>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</si>
  <si>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</si>
  <si>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</si>
  <si>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</si>
  <si>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</si>
  <si>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</si>
  <si>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</si>
  <si>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</si>
  <si>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</si>
  <si>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</si>
  <si>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</si>
  <si>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</si>
  <si>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</si>
  <si>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</si>
  <si>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</si>
  <si>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</si>
  <si>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</si>
  <si>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</si>
  <si>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</si>
  <si>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</si>
  <si>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</si>
  <si>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</si>
  <si>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</si>
  <si>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</si>
  <si>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</si>
  <si>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</si>
  <si>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</si>
  <si>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</si>
  <si>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</si>
  <si>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</si>
  <si>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</si>
  <si>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</si>
  <si>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</si>
  <si>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</si>
  <si>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</si>
  <si>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</si>
  <si>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</si>
  <si>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</si>
  <si>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</si>
  <si>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</si>
  <si>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</si>
  <si>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</si>
  <si>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</si>
  <si>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</si>
  <si>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</si>
  <si>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</si>
  <si>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</si>
  <si>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</si>
  <si>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</si>
  <si>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</si>
  <si>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</si>
  <si>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</si>
  <si>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</si>
  <si>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</si>
  <si>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</si>
  <si>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</si>
  <si>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</si>
  <si>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</si>
  <si>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</si>
  <si>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</si>
  <si>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</si>
  <si>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</si>
  <si>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</si>
  <si>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</si>
  <si>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</si>
  <si>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</si>
  <si>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</si>
  <si>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</si>
  <si>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</si>
  <si>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</si>
  <si>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</si>
  <si>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</si>
  <si>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</si>
  <si>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</si>
  <si>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</si>
  <si>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</si>
  <si>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</si>
  <si>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</si>
  <si>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</si>
  <si>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</si>
  <si>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</si>
  <si>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</si>
  <si>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</si>
  <si>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</si>
  <si>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</si>
  <si>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</si>
  <si>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</si>
  <si>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</si>
  <si>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</si>
  <si>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</si>
  <si>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</si>
  <si>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</si>
  <si>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</si>
  <si>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</si>
  <si>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</si>
  <si>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</si>
  <si>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</si>
  <si>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</si>
  <si>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</si>
  <si>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</si>
  <si>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</si>
  <si>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</si>
  <si>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</si>
  <si>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</si>
  <si>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</si>
  <si>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</si>
  <si>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</si>
  <si>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</si>
  <si>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</si>
  <si>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</si>
  <si>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</si>
  <si>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</si>
  <si>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</si>
  <si>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</si>
  <si>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</si>
  <si>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</si>
  <si>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</si>
  <si>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</si>
  <si>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</si>
  <si>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</si>
  <si>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</si>
  <si>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</si>
  <si>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</si>
  <si>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</si>
  <si>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</si>
  <si>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</si>
  <si>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</si>
  <si>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</si>
  <si>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</si>
  <si>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</si>
  <si>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</si>
  <si>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</si>
  <si>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</si>
  <si>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</si>
  <si>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</si>
  <si>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</si>
  <si>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</si>
  <si>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</si>
  <si>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</si>
  <si>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</si>
  <si>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</si>
  <si>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</si>
  <si>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</si>
  <si>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</si>
  <si>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</si>
  <si>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</si>
  <si>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</si>
  <si>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</si>
  <si>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</si>
  <si>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</si>
  <si>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</si>
  <si>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</si>
  <si>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</si>
  <si>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</si>
  <si>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</si>
  <si>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</si>
  <si>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</si>
  <si>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</si>
  <si>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</si>
  <si>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</si>
  <si>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</si>
  <si>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</si>
  <si>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</si>
  <si>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</si>
  <si>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</si>
  <si>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</si>
  <si>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</si>
  <si>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</si>
  <si>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</si>
  <si>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</si>
  <si>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</si>
  <si>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</si>
  <si>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</si>
  <si>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</si>
  <si>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</si>
  <si>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</si>
  <si>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</si>
  <si>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</si>
  <si>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</si>
  <si>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</si>
  <si>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</si>
  <si>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</si>
  <si>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</si>
  <si>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</si>
  <si>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</si>
  <si>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</si>
  <si>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</si>
  <si>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</si>
  <si>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</si>
  <si>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</si>
  <si>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</si>
  <si>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</si>
  <si>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</si>
  <si>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</si>
  <si>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</si>
  <si>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</si>
  <si>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</si>
  <si>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</si>
  <si>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</si>
  <si>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</si>
  <si>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</si>
  <si>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</si>
  <si>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</si>
  <si>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</si>
  <si>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</si>
  <si>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</si>
  <si>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</si>
  <si>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</si>
  <si>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</si>
  <si>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</si>
  <si>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</si>
  <si>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</si>
  <si>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</si>
  <si>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</si>
  <si>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</si>
  <si>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</si>
  <si>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</si>
  <si>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</si>
  <si>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</si>
  <si>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</si>
  <si>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</si>
  <si>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</si>
  <si>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</si>
  <si>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</si>
  <si>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</si>
  <si>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</si>
  <si>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</si>
  <si>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</si>
  <si>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</si>
  <si>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</si>
  <si>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</si>
  <si>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</si>
  <si>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</si>
  <si>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</si>
  <si>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</si>
  <si>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</si>
  <si>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</si>
  <si>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</si>
  <si>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</si>
  <si>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</si>
  <si>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</si>
  <si>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</si>
  <si>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</si>
  <si>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</si>
  <si>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</si>
  <si>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</si>
  <si>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</si>
  <si>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</si>
  <si>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</si>
  <si>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</si>
  <si>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</si>
  <si>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</si>
  <si>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</si>
  <si>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</si>
  <si>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</si>
  <si>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</si>
  <si>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</si>
  <si>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</si>
  <si>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</si>
  <si>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</si>
  <si>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</si>
  <si>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</si>
  <si>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</si>
  <si>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</si>
  <si>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</si>
  <si>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</si>
  <si>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</si>
  <si>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</si>
  <si>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</si>
  <si>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</si>
  <si>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</si>
  <si>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</si>
  <si>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</si>
  <si>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</si>
  <si>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</si>
  <si>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</si>
  <si>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</si>
  <si>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</si>
  <si>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</si>
  <si>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</si>
  <si>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</si>
  <si>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</si>
  <si>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</si>
  <si>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</si>
  <si>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</si>
  <si>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</si>
  <si>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</si>
  <si>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</si>
  <si>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</si>
  <si>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</si>
  <si>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</si>
  <si>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</si>
  <si>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</si>
  <si>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</si>
  <si>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</si>
  <si>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</si>
  <si>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</si>
  <si>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</si>
  <si>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</si>
  <si>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</si>
  <si>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</si>
  <si>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</si>
  <si>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</si>
  <si>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</si>
  <si>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</si>
  <si>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</si>
  <si>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</si>
  <si>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</si>
  <si>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</si>
  <si>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</si>
  <si>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</si>
  <si>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</si>
  <si>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</si>
  <si>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</si>
  <si>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</si>
  <si>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</si>
  <si>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</si>
  <si>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</si>
  <si>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</si>
  <si>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</si>
  <si>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</si>
  <si>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</si>
  <si>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</si>
  <si>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</si>
  <si>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</si>
  <si>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</si>
  <si>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</si>
  <si>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</si>
  <si>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</si>
  <si>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</si>
  <si>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</si>
  <si>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</si>
  <si>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</si>
  <si>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</si>
  <si>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</si>
  <si>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</si>
  <si>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</si>
  <si>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</si>
  <si>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</si>
  <si>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</si>
  <si>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</si>
  <si>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</si>
  <si>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</si>
  <si>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</si>
  <si>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</si>
  <si>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</si>
  <si>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</si>
  <si>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</si>
  <si>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</si>
  <si>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</si>
  <si>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</si>
  <si>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</si>
  <si>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</si>
  <si>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</si>
  <si>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</si>
  <si>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</si>
  <si>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</si>
  <si>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</si>
  <si>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</si>
  <si>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</si>
  <si>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</si>
  <si>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</si>
  <si>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</si>
  <si>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</si>
  <si>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</si>
  <si>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</si>
  <si>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</si>
  <si>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</si>
  <si>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</si>
  <si>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</si>
  <si>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</si>
  <si>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</si>
  <si>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</si>
  <si>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</si>
  <si>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</si>
  <si>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</si>
  <si>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</si>
  <si>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</si>
  <si>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</si>
  <si>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</si>
  <si>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</si>
  <si>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</si>
  <si>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</si>
  <si>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</si>
  <si>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</si>
  <si>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</si>
  <si>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</si>
  <si>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</si>
  <si>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</si>
  <si>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</si>
  <si>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</si>
  <si>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</si>
  <si>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</si>
  <si>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</si>
  <si>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</si>
  <si>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</si>
  <si>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</si>
  <si>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</si>
  <si>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</si>
  <si>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</si>
  <si>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</si>
  <si>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</si>
  <si>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</si>
  <si>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</si>
  <si>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</si>
  <si>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</si>
  <si>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</si>
  <si>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</si>
  <si>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</si>
  <si>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</si>
  <si>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</si>
  <si>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</si>
  <si>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</si>
  <si>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</si>
  <si>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</si>
  <si>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</si>
  <si>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</si>
  <si>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</si>
  <si>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</si>
  <si>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</si>
  <si>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</si>
  <si>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</si>
  <si>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</si>
  <si>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</si>
  <si>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</si>
  <si>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</si>
  <si>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</si>
  <si>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</si>
  <si>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</si>
  <si>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</si>
  <si>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</si>
  <si>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</si>
  <si>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</si>
  <si>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</si>
  <si>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</si>
  <si>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</si>
  <si>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</si>
  <si>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</si>
  <si>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</si>
  <si>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</si>
  <si>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</si>
  <si>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</si>
  <si>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</si>
  <si>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</si>
  <si>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</si>
  <si>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</si>
  <si>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</si>
  <si>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</si>
  <si>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</si>
  <si>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</si>
  <si>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</si>
  <si>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</si>
  <si>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</si>
  <si>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</si>
  <si>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</si>
  <si>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</si>
  <si>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</si>
  <si>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</si>
  <si>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</si>
  <si>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</si>
  <si>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</si>
  <si>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</si>
  <si>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</si>
  <si>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</si>
  <si>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</si>
  <si>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</si>
  <si>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</si>
  <si>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</si>
  <si>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</si>
  <si>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</si>
  <si>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</si>
  <si>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</si>
  <si>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</si>
  <si>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</si>
  <si>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</si>
  <si>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</si>
  <si>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</si>
  <si>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</si>
  <si>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</si>
  <si>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</si>
  <si>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</si>
  <si>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</si>
  <si>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</si>
  <si>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</si>
  <si>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</si>
  <si>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</si>
  <si>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</si>
  <si>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</si>
  <si>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</si>
  <si>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</si>
  <si>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</si>
  <si>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</si>
  <si>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</si>
  <si>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</si>
  <si>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</si>
  <si>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</si>
  <si>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</si>
  <si>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</si>
  <si>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</si>
  <si>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</si>
  <si>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</si>
  <si>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</si>
  <si>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</si>
  <si>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</si>
  <si>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</si>
  <si>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</si>
  <si>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</si>
  <si>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</si>
  <si>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</si>
  <si>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</si>
  <si>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</si>
  <si>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</si>
  <si>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</si>
  <si>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</si>
  <si>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</si>
  <si>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</si>
  <si>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</si>
  <si>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</si>
  <si>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</si>
  <si>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</si>
  <si>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</si>
  <si>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</si>
  <si>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</si>
  <si>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</si>
  <si>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</si>
  <si>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</si>
  <si>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</si>
  <si>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</si>
  <si>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</si>
  <si>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</si>
  <si>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</si>
  <si>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</si>
  <si>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</si>
  <si>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</si>
  <si>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</si>
  <si>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</si>
  <si>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</si>
  <si>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</si>
  <si>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</si>
  <si>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</si>
  <si>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</si>
  <si>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</si>
  <si>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</si>
  <si>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</si>
  <si>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</si>
  <si>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</si>
  <si>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</si>
  <si>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</si>
  <si>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</si>
  <si>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</si>
  <si>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</si>
  <si>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</si>
  <si>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</si>
  <si>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</si>
  <si>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</si>
  <si>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</si>
  <si>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</si>
  <si>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</si>
  <si>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</si>
  <si>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</si>
  <si>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</si>
  <si>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</si>
  <si>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</si>
  <si>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</si>
  <si>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</si>
  <si>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</si>
  <si>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</si>
  <si>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</si>
  <si>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</si>
  <si>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</si>
  <si>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</si>
  <si>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</si>
  <si>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</si>
  <si>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</si>
  <si>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</si>
  <si>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</si>
  <si>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</si>
  <si>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</si>
  <si>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</si>
  <si>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</si>
  <si>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</si>
  <si>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</si>
  <si>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</si>
  <si>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</si>
  <si>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</si>
  <si>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</si>
  <si>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</si>
  <si>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</si>
  <si>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</si>
  <si>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</si>
  <si>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</si>
  <si>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</si>
  <si>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</si>
  <si>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</si>
  <si>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</si>
  <si>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</si>
  <si>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</si>
  <si>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</si>
  <si>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</si>
  <si>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</si>
  <si>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</si>
  <si>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</si>
  <si>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</si>
  <si>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</si>
  <si>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</si>
  <si>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</si>
  <si>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</si>
  <si>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</si>
  <si>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</si>
  <si>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</si>
  <si>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</si>
  <si>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</si>
  <si>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</si>
  <si>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</si>
  <si>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</si>
  <si>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</si>
  <si>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</si>
  <si>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</si>
  <si>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</si>
  <si>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</si>
  <si>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</si>
  <si>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</si>
  <si>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</si>
  <si>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</si>
  <si>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</si>
  <si>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</si>
  <si>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</si>
  <si>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</si>
  <si>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</si>
  <si>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</si>
  <si>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</si>
  <si>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</si>
  <si>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</si>
  <si>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</si>
  <si>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</si>
  <si>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</si>
  <si>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</si>
  <si>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</si>
  <si>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</si>
  <si>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</si>
  <si>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</si>
  <si>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</si>
  <si>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</si>
  <si>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</si>
  <si>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</si>
  <si>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</si>
  <si>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</si>
  <si>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</si>
  <si>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</si>
  <si>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</si>
  <si>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</si>
  <si>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</si>
  <si>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</si>
  <si>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</si>
  <si>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</si>
  <si>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</si>
  <si>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</si>
  <si>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</si>
  <si>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</si>
  <si>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</si>
  <si>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</si>
  <si>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</si>
  <si>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</si>
  <si>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</si>
  <si>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</si>
  <si>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</si>
  <si>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</si>
  <si>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</si>
  <si>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</si>
  <si>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</si>
  <si>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</si>
  <si>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</si>
  <si>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</si>
  <si>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</si>
  <si>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</si>
  <si>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</si>
  <si>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</si>
  <si>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</si>
  <si>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</si>
  <si>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</si>
  <si>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</si>
  <si>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</si>
  <si>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</si>
  <si>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</si>
  <si>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</si>
  <si>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</si>
  <si>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</si>
  <si>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</si>
  <si>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</si>
  <si>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</si>
  <si>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</si>
  <si>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</si>
  <si>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</si>
  <si>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</si>
  <si>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</si>
  <si>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</si>
  <si>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</si>
  <si>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</si>
  <si>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</si>
  <si>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</si>
  <si>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</si>
  <si>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</si>
  <si>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</si>
  <si>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</si>
  <si>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</si>
  <si>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</si>
  <si>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</si>
  <si>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</si>
  <si>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</si>
  <si>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</si>
  <si>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</si>
  <si>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</si>
  <si>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</si>
  <si>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</si>
  <si>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</si>
  <si>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</si>
  <si>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</si>
  <si>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</si>
  <si>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</si>
  <si>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</si>
  <si>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</si>
  <si>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</si>
  <si>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</si>
  <si>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</si>
  <si>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</si>
  <si>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</si>
  <si>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</si>
  <si>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</si>
  <si>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</si>
  <si>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</si>
  <si>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</si>
  <si>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</si>
  <si>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</si>
  <si>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</si>
  <si>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</si>
  <si>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</si>
  <si>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</si>
  <si>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</si>
  <si>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</si>
  <si>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</si>
  <si>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</si>
  <si>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</si>
  <si>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</si>
  <si>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</si>
  <si>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</si>
  <si>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</si>
  <si>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</si>
  <si>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</si>
  <si>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</si>
  <si>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</si>
  <si>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</si>
  <si>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</si>
  <si>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</si>
  <si>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</si>
  <si>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</si>
  <si>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</si>
  <si>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</si>
  <si>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</si>
  <si>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</si>
  <si>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</si>
  <si>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</si>
  <si>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</si>
  <si>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</si>
  <si>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</si>
  <si>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</si>
  <si>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</si>
  <si>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</si>
  <si>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</si>
  <si>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</si>
  <si>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</si>
  <si>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</si>
  <si>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</si>
  <si>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</si>
  <si>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</si>
  <si>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</si>
  <si>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</si>
  <si>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</si>
  <si>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</si>
  <si>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</si>
  <si>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</si>
  <si>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</si>
  <si>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</si>
  <si>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</si>
  <si>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</si>
  <si>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</si>
  <si>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</si>
  <si>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</si>
  <si>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</si>
  <si>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</si>
  <si>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</si>
  <si>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</si>
  <si>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</si>
  <si>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</si>
  <si>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</si>
  <si>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</si>
  <si>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</si>
  <si>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</si>
  <si>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</si>
  <si>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</si>
  <si>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</si>
  <si>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</si>
  <si>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</si>
  <si>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</si>
  <si>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</si>
  <si>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</si>
  <si>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</si>
  <si>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</si>
  <si>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</si>
  <si>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</si>
  <si>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</si>
  <si>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</si>
  <si>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</si>
  <si>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</si>
  <si>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</si>
  <si>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</si>
  <si>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</si>
  <si>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</si>
  <si>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</si>
  <si>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</si>
  <si>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</si>
  <si>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</si>
  <si>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</si>
  <si>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</si>
  <si>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</si>
  <si>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</si>
  <si>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</si>
  <si>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</si>
  <si>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</si>
  <si>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</si>
  <si>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</si>
  <si>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</si>
  <si>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</si>
  <si>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</si>
  <si>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</si>
  <si>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</si>
  <si>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</si>
  <si>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</si>
  <si>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</si>
  <si>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</si>
  <si>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</si>
  <si>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</si>
  <si>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</si>
  <si>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</si>
  <si>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</si>
  <si>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</si>
  <si>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</si>
  <si>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</si>
  <si>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</si>
  <si>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</si>
  <si>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</si>
  <si>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</si>
  <si>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</si>
  <si>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</si>
  <si>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</si>
  <si>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</si>
  <si>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</si>
  <si>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</si>
  <si>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</si>
  <si>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</si>
  <si>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</si>
  <si>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</si>
  <si>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</si>
  <si>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</si>
  <si>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</si>
  <si>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</si>
  <si>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</si>
  <si>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</si>
  <si>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</si>
  <si>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</si>
  <si>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</si>
  <si>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</si>
  <si>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</si>
  <si>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</si>
  <si>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</si>
  <si>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</si>
  <si>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</si>
  <si>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</si>
  <si>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</si>
  <si>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</si>
  <si>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</si>
  <si>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</si>
  <si>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</si>
  <si>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</si>
  <si>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</si>
  <si>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</si>
  <si>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</si>
  <si>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</si>
  <si>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</si>
  <si>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</si>
  <si>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</si>
  <si>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</si>
  <si>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</si>
  <si>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</si>
  <si>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</si>
  <si>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</si>
  <si>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</si>
  <si>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</si>
  <si>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</si>
  <si>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</si>
  <si>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</si>
  <si>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</si>
  <si>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</si>
  <si>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</si>
  <si>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</si>
  <si>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</si>
  <si>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</si>
  <si>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</si>
  <si>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</si>
  <si>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</si>
  <si>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</si>
  <si>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</si>
  <si>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</si>
  <si>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</si>
  <si>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</si>
  <si>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</si>
  <si>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</si>
  <si>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</si>
  <si>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</si>
  <si>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</si>
  <si>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</si>
  <si>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</si>
  <si>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</si>
  <si>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</si>
  <si>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</si>
  <si>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</si>
  <si>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</si>
  <si>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</si>
  <si>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</si>
  <si>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</si>
  <si>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</si>
  <si>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</si>
  <si>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</si>
  <si>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</si>
  <si>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</si>
  <si>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</si>
  <si>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</si>
  <si>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</si>
  <si>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</si>
  <si>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</si>
  <si>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</si>
  <si>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</si>
  <si>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</si>
  <si>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</si>
  <si>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</si>
  <si>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</si>
  <si>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</si>
  <si>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</si>
  <si>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</si>
  <si>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</si>
  <si>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</si>
  <si>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</si>
  <si>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</si>
  <si>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</si>
  <si>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</si>
  <si>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</si>
  <si>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</si>
  <si>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</si>
  <si>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</si>
  <si>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</si>
  <si>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</si>
  <si>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</si>
  <si>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</si>
  <si>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</si>
  <si>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</si>
  <si>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</si>
  <si>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</si>
  <si>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</si>
  <si>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</si>
  <si>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</si>
  <si>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</si>
  <si>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</si>
  <si>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</si>
  <si>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</si>
  <si>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</si>
  <si>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</si>
  <si>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</si>
  <si>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</si>
  <si>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</si>
  <si>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</si>
  <si>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</si>
  <si>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</si>
  <si>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</si>
  <si>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</si>
  <si>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</si>
  <si>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</si>
  <si>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</si>
  <si>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</si>
  <si>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</si>
  <si>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</si>
  <si>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</si>
  <si>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</si>
  <si>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</si>
  <si>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</si>
  <si>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</si>
  <si>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</si>
  <si>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</si>
  <si>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</si>
  <si>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</si>
  <si>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</si>
  <si>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</si>
  <si>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</si>
  <si>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</si>
  <si>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</si>
  <si>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</si>
  <si>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</si>
  <si>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</si>
  <si>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</si>
  <si>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</si>
  <si>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</si>
  <si>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</si>
  <si>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</si>
  <si>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</si>
  <si>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</si>
  <si>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</si>
  <si>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</si>
  <si>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</si>
  <si>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</si>
  <si>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</si>
  <si>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</si>
  <si>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</si>
  <si>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</si>
  <si>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</si>
  <si>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</si>
  <si>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</si>
  <si>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</si>
  <si>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</si>
  <si>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</si>
  <si>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</si>
  <si>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</si>
  <si>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</si>
  <si>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</si>
  <si>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</si>
  <si>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</si>
  <si>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</si>
  <si>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</si>
  <si>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</si>
  <si>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</si>
  <si>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</si>
  <si>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</si>
  <si>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</si>
  <si>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</si>
  <si>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</si>
  <si>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</si>
  <si>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</si>
  <si>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</si>
  <si>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</si>
  <si>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</si>
  <si>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</si>
  <si>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</si>
  <si>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</si>
  <si>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</si>
  <si>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</si>
  <si>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</si>
  <si>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</si>
  <si>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</si>
  <si>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</si>
  <si>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</si>
  <si>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</si>
  <si>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</si>
  <si>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</si>
  <si>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</si>
  <si>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</si>
  <si>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</si>
  <si>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</si>
  <si>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</si>
  <si>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</si>
  <si>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</si>
  <si>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</si>
  <si>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</si>
  <si>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</si>
  <si>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</si>
  <si>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</si>
  <si>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</si>
  <si>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</si>
  <si>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</si>
  <si>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</si>
  <si>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</si>
  <si>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</si>
  <si>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</si>
  <si>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</si>
  <si>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</si>
  <si>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</si>
  <si>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</si>
  <si>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</si>
  <si>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</si>
  <si>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</si>
  <si>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</si>
  <si>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</si>
  <si>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</si>
  <si>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</si>
  <si>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</si>
  <si>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</si>
  <si>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</si>
  <si>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</si>
  <si>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</si>
  <si>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</si>
  <si>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</si>
  <si>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</si>
  <si>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</si>
  <si>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</si>
  <si>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</si>
  <si>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</si>
  <si>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</si>
  <si>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</si>
  <si>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</si>
  <si>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</si>
  <si>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</si>
  <si>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</si>
  <si>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</si>
  <si>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</si>
  <si>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</si>
  <si>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</si>
  <si>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</si>
  <si>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</si>
  <si>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</si>
  <si>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</si>
  <si>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</si>
  <si>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</si>
  <si>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</si>
  <si>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</si>
  <si>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</si>
  <si>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</si>
  <si>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</si>
  <si>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</si>
  <si>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</si>
  <si>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</si>
  <si>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</si>
  <si>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</si>
  <si>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</si>
  <si>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</si>
  <si>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</si>
  <si>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</si>
  <si>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</si>
  <si>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</si>
  <si>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</si>
  <si>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</si>
  <si>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</si>
  <si>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</si>
  <si>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</si>
  <si>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</si>
  <si>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</si>
  <si>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</si>
  <si>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</si>
  <si>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</si>
  <si>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</si>
  <si>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</si>
  <si>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</si>
  <si>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</si>
  <si>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</si>
  <si>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</si>
  <si>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</si>
  <si>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</si>
  <si>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</si>
  <si>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</si>
  <si>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</si>
  <si>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</si>
  <si>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</si>
  <si>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</si>
  <si>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</si>
  <si>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</si>
  <si>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</si>
  <si>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</si>
  <si>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</si>
  <si>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</si>
  <si>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</si>
  <si>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</si>
  <si>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</si>
  <si>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</si>
  <si>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</si>
  <si>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</si>
  <si>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</si>
  <si>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</si>
  <si>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</si>
  <si>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</si>
  <si>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</si>
  <si>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</si>
  <si>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</si>
  <si>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</si>
  <si>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</si>
  <si>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</si>
  <si>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</si>
  <si>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</si>
  <si>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</si>
  <si>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</si>
  <si>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</si>
  <si>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</si>
  <si>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</si>
  <si>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</si>
  <si>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</si>
  <si>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</si>
  <si>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</si>
  <si>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</si>
  <si>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</si>
  <si>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</si>
  <si>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</si>
  <si>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</si>
  <si>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</si>
  <si>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</si>
  <si>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</si>
  <si>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</si>
  <si>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</si>
  <si>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</si>
  <si>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</si>
  <si>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</si>
  <si>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</si>
  <si>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</si>
  <si>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</si>
  <si>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</si>
  <si>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</si>
  <si>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</si>
  <si>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</si>
  <si>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</si>
  <si>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</si>
  <si>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</si>
  <si>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</si>
  <si>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</si>
  <si>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</si>
  <si>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</si>
  <si>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</si>
  <si>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</si>
  <si>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</si>
  <si>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</si>
  <si>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</si>
  <si>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</si>
  <si>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</si>
  <si>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</si>
  <si>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</si>
  <si>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</si>
  <si>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</si>
  <si>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</si>
  <si>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</si>
  <si>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</si>
  <si>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</si>
  <si>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</si>
  <si>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</si>
  <si>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</si>
  <si>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</si>
  <si>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</si>
  <si>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</si>
  <si>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</si>
  <si>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</si>
  <si>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</si>
  <si>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</si>
  <si>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</si>
  <si>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</si>
  <si>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</si>
  <si>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</si>
  <si>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</si>
  <si>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</si>
  <si>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</si>
  <si>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</si>
  <si>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</si>
  <si>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</si>
  <si>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</si>
  <si>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</si>
  <si>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</si>
  <si>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</si>
  <si>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</si>
  <si>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</si>
  <si>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</si>
  <si>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</si>
  <si>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</si>
  <si>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</si>
  <si>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</si>
  <si>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</si>
  <si>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</si>
  <si>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</si>
  <si>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</si>
  <si>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</si>
  <si>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</si>
  <si>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</si>
  <si>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</si>
  <si>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</si>
  <si>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</si>
  <si>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</si>
  <si>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</si>
  <si>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</si>
  <si>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</si>
  <si>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</si>
  <si>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</si>
  <si>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</si>
  <si>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</si>
  <si>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</si>
  <si>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</si>
  <si>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</si>
  <si>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</si>
  <si>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</si>
  <si>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</si>
  <si>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</si>
  <si>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</si>
  <si>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</si>
  <si>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</si>
  <si>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</si>
  <si>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</si>
  <si>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</si>
  <si>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</si>
  <si>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</si>
  <si>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</si>
  <si>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</si>
  <si>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</si>
  <si>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</si>
  <si>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</si>
  <si>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</si>
  <si>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</si>
  <si>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</si>
  <si>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</si>
  <si>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</si>
  <si>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</si>
  <si>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</si>
  <si>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</si>
  <si>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</si>
  <si>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</si>
  <si>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</si>
  <si>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</si>
  <si>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</si>
  <si>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</si>
  <si>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</si>
  <si>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</si>
  <si>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</si>
  <si>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</si>
  <si>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</si>
  <si>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</si>
  <si>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</si>
  <si>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</si>
  <si>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</si>
  <si>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</si>
  <si>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</si>
  <si>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</si>
  <si>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</si>
  <si>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</si>
  <si>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</si>
  <si>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</si>
  <si>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</si>
  <si>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</si>
  <si>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</si>
  <si>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</si>
  <si>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</si>
  <si>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</si>
  <si>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</si>
  <si>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</si>
  <si>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</si>
  <si>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</si>
  <si>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</si>
  <si>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</si>
  <si>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</si>
  <si>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</si>
  <si>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</si>
  <si>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</si>
  <si>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</si>
  <si>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</si>
  <si>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</si>
  <si>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</si>
  <si>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</si>
  <si>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</si>
  <si>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</si>
  <si>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</si>
  <si>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</si>
  <si>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</si>
  <si>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</si>
  <si>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</si>
  <si>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</si>
  <si>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</si>
  <si>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</si>
  <si>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</si>
  <si>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</si>
  <si>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</si>
  <si>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</si>
  <si>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</si>
  <si>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</si>
  <si>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</si>
  <si>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</si>
  <si>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</si>
  <si>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</si>
  <si>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</si>
  <si>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</si>
  <si>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</si>
  <si>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</si>
  <si>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</si>
  <si>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</si>
  <si>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</si>
  <si>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</si>
  <si>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</si>
  <si>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</si>
  <si>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</si>
  <si>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</si>
  <si>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</si>
  <si>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</si>
  <si>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</si>
  <si>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</si>
  <si>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</si>
  <si>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</si>
  <si>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</si>
  <si>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</si>
  <si>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</si>
  <si>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</si>
  <si>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</si>
  <si>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</si>
  <si>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</si>
  <si>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</si>
  <si>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</si>
  <si>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</si>
  <si>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</si>
  <si>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</si>
  <si>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</si>
  <si>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</si>
  <si>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</si>
  <si>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</si>
  <si>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</si>
  <si>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</si>
  <si>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</si>
  <si>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</si>
  <si>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</si>
  <si>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</si>
  <si>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</si>
  <si>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</si>
  <si>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</si>
  <si>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</si>
  <si>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</si>
  <si>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</si>
  <si>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</si>
  <si>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</si>
  <si>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</si>
  <si>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</si>
  <si>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</si>
  <si>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</si>
  <si>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</si>
  <si>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</si>
  <si>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</si>
  <si>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</si>
  <si>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</si>
  <si>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</si>
  <si>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</si>
  <si>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</si>
  <si>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</si>
  <si>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</si>
  <si>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</si>
  <si>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</si>
  <si>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</si>
  <si>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</si>
  <si>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</si>
  <si>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</si>
  <si>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</si>
  <si>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</si>
  <si>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</si>
  <si>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</si>
  <si>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</si>
  <si>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</si>
  <si>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</si>
  <si>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</si>
  <si>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</si>
  <si>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</si>
  <si>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</si>
  <si>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</si>
  <si>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</si>
  <si>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</si>
  <si>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</si>
  <si>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</si>
  <si>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</si>
  <si>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</si>
  <si>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</si>
  <si>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</si>
  <si>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</si>
  <si>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</si>
  <si>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</si>
  <si>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</si>
  <si>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</si>
  <si>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</si>
  <si>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</si>
  <si>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</si>
  <si>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</si>
  <si>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</si>
  <si>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</si>
  <si>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</si>
  <si>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</si>
  <si>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</si>
  <si>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</si>
  <si>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</si>
  <si>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</si>
  <si>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</si>
  <si>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</si>
  <si>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</si>
  <si>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</si>
  <si>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</si>
  <si>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</si>
  <si>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</si>
  <si>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</si>
  <si>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</si>
  <si>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</si>
  <si>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</si>
  <si>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</si>
  <si>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</si>
  <si>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</si>
  <si>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</si>
  <si>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</si>
  <si>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</si>
  <si>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</si>
  <si>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</si>
  <si>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</si>
  <si>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</si>
  <si>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</si>
  <si>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</si>
  <si>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</si>
  <si>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</si>
  <si>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</si>
  <si>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</si>
  <si>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</si>
  <si>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</si>
  <si>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</si>
  <si>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</si>
  <si>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</si>
  <si>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</si>
  <si>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</si>
  <si>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</si>
  <si>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</si>
  <si>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</si>
  <si>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</si>
  <si>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</si>
  <si>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</si>
  <si>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</si>
  <si>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</si>
  <si>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</si>
  <si>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</si>
  <si>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</si>
  <si>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</si>
  <si>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</si>
  <si>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</si>
  <si>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</si>
  <si>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</si>
  <si>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</si>
  <si>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</si>
  <si>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</si>
  <si>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</si>
  <si>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</si>
  <si>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</si>
  <si>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</si>
  <si>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</si>
  <si>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</si>
  <si>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</si>
  <si>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</si>
  <si>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</si>
  <si>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</si>
  <si>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</si>
  <si>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</si>
  <si>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</si>
  <si>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</si>
  <si>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</si>
  <si>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</si>
  <si>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</si>
  <si>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</si>
  <si>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</si>
  <si>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</si>
  <si>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</si>
  <si>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</si>
  <si>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</si>
  <si>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</si>
  <si>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</si>
  <si>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</si>
  <si>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</si>
  <si>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</si>
  <si>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</si>
  <si>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</si>
  <si>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</si>
  <si>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</si>
  <si>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</si>
  <si>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</si>
  <si>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</si>
  <si>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</si>
  <si>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</si>
  <si>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</si>
  <si>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</si>
  <si>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</si>
  <si>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</si>
  <si>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</si>
  <si>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</si>
  <si>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</si>
  <si>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</si>
  <si>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</si>
  <si>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</si>
  <si>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</si>
  <si>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</si>
  <si>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</si>
  <si>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</si>
  <si>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</si>
  <si>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</si>
  <si>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</si>
  <si>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</si>
  <si>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</si>
  <si>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</si>
  <si>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</si>
  <si>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</si>
  <si>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</si>
  <si>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</si>
  <si>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</si>
  <si>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</si>
  <si>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</si>
  <si>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</si>
  <si>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</si>
  <si>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</si>
  <si>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</si>
  <si>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</si>
  <si>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</si>
  <si>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</si>
  <si>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</si>
  <si>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</si>
  <si>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</si>
  <si>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</si>
  <si>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</si>
  <si>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</si>
  <si>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</si>
  <si>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</si>
  <si>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</si>
  <si>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</si>
  <si>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</si>
  <si>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</si>
  <si>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</si>
  <si>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</si>
  <si>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</si>
  <si>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</si>
  <si>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</si>
  <si>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</si>
  <si>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</si>
  <si>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</si>
  <si>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</si>
  <si>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</si>
  <si>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</si>
  <si>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</si>
  <si>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</si>
  <si>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</si>
  <si>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</si>
  <si>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</si>
  <si>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</si>
  <si>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</si>
  <si>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</si>
  <si>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</si>
  <si>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</si>
  <si>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</si>
  <si>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</si>
  <si>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</si>
  <si>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</si>
  <si>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</si>
  <si>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</si>
  <si>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</si>
  <si>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</si>
  <si>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</si>
  <si>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</si>
  <si>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</si>
  <si>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</si>
  <si>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</si>
  <si>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</si>
  <si>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</si>
  <si>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</si>
  <si>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</si>
  <si>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</si>
  <si>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</si>
  <si>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</si>
  <si>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</si>
  <si>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</si>
  <si>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</si>
  <si>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</si>
  <si>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</si>
  <si>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</si>
  <si>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</si>
  <si>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</si>
  <si>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</si>
  <si>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</si>
  <si>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</si>
  <si>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</si>
  <si>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</si>
  <si>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</si>
  <si>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</si>
  <si>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</si>
  <si>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</si>
  <si>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</si>
  <si>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</si>
  <si>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</si>
  <si>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</si>
  <si>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</si>
  <si>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</si>
  <si>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</si>
  <si>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</si>
  <si>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</si>
  <si>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</si>
  <si>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</si>
  <si>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</si>
  <si>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</si>
  <si>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</si>
  <si>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</si>
  <si>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</si>
  <si>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</si>
  <si>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</si>
  <si>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</si>
  <si>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</si>
  <si>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</si>
  <si>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</si>
  <si>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</si>
  <si>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</si>
  <si>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</si>
  <si>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</si>
  <si>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</si>
  <si>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</si>
  <si>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</si>
  <si>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</si>
  <si>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</si>
  <si>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</si>
  <si>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</si>
  <si>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</si>
  <si>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</si>
  <si>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</si>
  <si>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</si>
  <si>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</si>
  <si>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</si>
  <si>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</si>
  <si>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</si>
  <si>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</si>
  <si>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</si>
  <si>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</si>
  <si>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</si>
  <si>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</si>
  <si>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</si>
  <si>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</si>
  <si>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</si>
  <si>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</si>
  <si>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</si>
  <si>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</si>
  <si>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</si>
  <si>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</si>
  <si>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</si>
  <si>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</si>
  <si>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</si>
  <si>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</si>
  <si>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</si>
  <si>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</si>
  <si>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</si>
  <si>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</si>
  <si>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</si>
  <si>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</si>
  <si>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</si>
  <si>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</si>
  <si>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</si>
  <si>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</si>
  <si>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</si>
  <si>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</si>
  <si>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</si>
  <si>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</si>
  <si>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</si>
  <si>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</si>
  <si>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</si>
  <si>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</si>
  <si>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</si>
  <si>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</si>
  <si>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</si>
  <si>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</si>
  <si>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</si>
  <si>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</si>
  <si>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</si>
  <si>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</si>
  <si>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</si>
  <si>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</si>
  <si>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</si>
  <si>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</si>
  <si>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</si>
  <si>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</si>
  <si>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</si>
  <si>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</si>
  <si>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</si>
  <si>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</si>
  <si>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</si>
  <si>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</si>
  <si>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</si>
  <si>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</si>
  <si>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</si>
  <si>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</si>
  <si>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</si>
  <si>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</si>
  <si>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</si>
  <si>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</si>
  <si>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</si>
  <si>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</si>
  <si>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</si>
  <si>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</si>
  <si>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</si>
  <si>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</si>
  <si>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</si>
  <si>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</si>
  <si>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</si>
  <si>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</si>
  <si>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</si>
  <si>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</si>
  <si>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</si>
  <si>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</si>
  <si>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</si>
  <si>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</si>
  <si>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</si>
  <si>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</si>
  <si>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</si>
  <si>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</si>
  <si>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</si>
  <si>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</si>
  <si>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</si>
  <si>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</si>
  <si>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</si>
  <si>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</si>
  <si>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</si>
  <si>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</si>
  <si>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</si>
  <si>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</si>
  <si>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</si>
  <si>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</si>
  <si>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</si>
  <si>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</si>
  <si>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</si>
  <si>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</si>
  <si>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</si>
  <si>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</si>
  <si>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</si>
  <si>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</si>
  <si>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</si>
  <si>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</si>
  <si>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</si>
  <si>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</si>
  <si>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</si>
  <si>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</si>
  <si>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</si>
  <si>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</si>
  <si>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</si>
  <si>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</si>
  <si>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</si>
  <si>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</si>
  <si>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</si>
  <si>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</si>
  <si>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</si>
  <si>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</si>
  <si>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</si>
  <si>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</si>
  <si>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</si>
  <si>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</si>
  <si>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</si>
  <si>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</si>
  <si>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</si>
  <si>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</si>
  <si>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</si>
  <si>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</si>
  <si>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</si>
  <si>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</si>
  <si>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</si>
  <si>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</si>
  <si>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</si>
  <si>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</si>
  <si>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</si>
  <si>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</si>
  <si>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</si>
  <si>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</si>
  <si>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</si>
  <si>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</si>
  <si>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</si>
  <si>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</si>
  <si>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</si>
  <si>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</si>
  <si>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</si>
  <si>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</si>
  <si>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</si>
  <si>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</si>
  <si>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</si>
  <si>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</si>
  <si>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</si>
  <si>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</si>
  <si>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</si>
  <si>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</si>
  <si>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</si>
  <si>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</si>
  <si>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</si>
  <si>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</si>
  <si>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</si>
  <si>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</si>
  <si>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</si>
  <si>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</si>
  <si>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</si>
  <si>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</si>
  <si>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</si>
  <si>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</si>
  <si>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</si>
  <si>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</si>
  <si>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</si>
  <si>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</si>
  <si>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</si>
  <si>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</si>
  <si>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</si>
  <si>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</si>
  <si>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</si>
  <si>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</si>
  <si>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</si>
  <si>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</si>
  <si>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</si>
  <si>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</si>
  <si>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</si>
  <si>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</si>
  <si>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</si>
  <si>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</si>
  <si>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</si>
  <si>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</si>
  <si>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</si>
  <si>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</si>
  <si>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</si>
  <si>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</si>
  <si>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</si>
  <si>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</si>
  <si>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</si>
  <si>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</si>
  <si>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</si>
  <si>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</si>
  <si>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</si>
  <si>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</si>
  <si>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</si>
  <si>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</si>
  <si>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</si>
  <si>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</si>
  <si>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</si>
  <si>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</si>
  <si>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</si>
  <si>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</si>
  <si>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</si>
  <si>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</si>
  <si>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</si>
  <si>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</si>
  <si>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</si>
  <si>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</si>
  <si>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</si>
  <si>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</si>
  <si>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</si>
  <si>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</si>
  <si>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</si>
  <si>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</si>
  <si>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</si>
  <si>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</si>
  <si>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</si>
  <si>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</si>
  <si>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</si>
  <si>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</si>
  <si>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</si>
  <si>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</si>
  <si>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</si>
  <si>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</si>
  <si>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</si>
  <si>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</si>
  <si>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</si>
  <si>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</si>
  <si>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</si>
  <si>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</si>
  <si>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</si>
  <si>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</si>
  <si>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</si>
  <si>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</si>
  <si>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</si>
  <si>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</si>
  <si>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</si>
  <si>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</si>
  <si>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</si>
  <si>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</si>
  <si>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</si>
  <si>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</si>
  <si>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</si>
  <si>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</si>
  <si>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</si>
  <si>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</si>
  <si>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</si>
  <si>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</si>
  <si>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</si>
  <si>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</si>
  <si>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</si>
  <si>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</si>
  <si>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</si>
  <si>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</si>
  <si>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</si>
  <si>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</si>
  <si>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</si>
  <si>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</si>
  <si>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</si>
  <si>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</si>
  <si>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</si>
  <si>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</si>
  <si>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</si>
  <si>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</si>
  <si>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</si>
  <si>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</si>
  <si>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</si>
  <si>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</si>
  <si>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</si>
  <si>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</si>
  <si>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</si>
  <si>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</si>
  <si>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</si>
  <si>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</si>
  <si>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</si>
  <si>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</si>
  <si>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</si>
  <si>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</si>
  <si>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</si>
  <si>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</si>
  <si>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</si>
  <si>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</si>
  <si>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</si>
  <si>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</si>
  <si>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</si>
  <si>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</si>
  <si>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</si>
  <si>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</si>
  <si>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</si>
  <si>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</si>
  <si>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</si>
  <si>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</si>
  <si>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</si>
  <si>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</si>
  <si>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</si>
  <si>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</si>
  <si>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</si>
  <si>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</si>
  <si>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</si>
  <si>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</si>
  <si>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</si>
  <si>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</si>
  <si>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</si>
  <si>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</si>
  <si>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</si>
  <si>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</si>
  <si>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</si>
  <si>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</si>
  <si>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</si>
  <si>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</si>
  <si>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</si>
  <si>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</si>
  <si>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</si>
  <si>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</si>
  <si>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</si>
  <si>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</si>
  <si>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</si>
  <si>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</si>
  <si>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</si>
  <si>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</si>
  <si>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</si>
  <si>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</si>
  <si>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</si>
  <si>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</si>
  <si>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</si>
  <si>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</si>
  <si>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</si>
  <si>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</si>
  <si>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</si>
  <si>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</si>
  <si>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</si>
  <si>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</si>
  <si>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</si>
  <si>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</si>
  <si>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</si>
  <si>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</si>
  <si>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</si>
  <si>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</si>
  <si>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</si>
  <si>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</si>
  <si>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</si>
  <si>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</si>
  <si>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</si>
  <si>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</si>
  <si>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</si>
  <si>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</si>
  <si>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</si>
  <si>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</si>
  <si>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</si>
  <si>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</si>
  <si>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</si>
  <si>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</si>
  <si>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</si>
  <si>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</si>
  <si>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</si>
  <si>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</si>
  <si>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</si>
  <si>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</si>
  <si>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</si>
  <si>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</si>
  <si>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</si>
  <si>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</si>
  <si>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</si>
  <si>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</si>
  <si>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</si>
  <si>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</si>
  <si>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</si>
  <si>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</si>
  <si>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</si>
  <si>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</si>
  <si>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</si>
  <si>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</si>
  <si>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</si>
  <si>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</si>
  <si>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</si>
  <si>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</si>
  <si>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</si>
  <si>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</si>
  <si>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</si>
  <si>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</si>
  <si>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</si>
  <si>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</si>
  <si>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</si>
  <si>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</si>
  <si>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</si>
  <si>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</si>
  <si>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</si>
  <si>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</si>
  <si>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</si>
  <si>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</si>
  <si>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</si>
  <si>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</si>
  <si>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</si>
  <si>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</si>
  <si>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</si>
  <si>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</si>
  <si>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</si>
  <si>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</si>
  <si>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</si>
  <si>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</si>
  <si>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</si>
  <si>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</si>
  <si>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</si>
  <si>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</si>
  <si>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</si>
  <si>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</si>
  <si>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</si>
  <si>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</si>
  <si>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</si>
  <si>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</si>
  <si>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</si>
  <si>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</si>
  <si>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</si>
  <si>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</si>
  <si>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</si>
  <si>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</si>
  <si>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</si>
  <si>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</si>
  <si>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</si>
  <si>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</si>
  <si>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</si>
  <si>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</si>
  <si>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</si>
  <si>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</si>
  <si>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</si>
  <si>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</si>
  <si>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</si>
  <si>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</si>
  <si>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</si>
  <si>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</si>
  <si>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</si>
  <si>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</si>
  <si>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</si>
  <si>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</si>
  <si>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</si>
  <si>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</si>
  <si>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</si>
  <si>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</si>
  <si>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</si>
  <si>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</si>
  <si>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</si>
  <si>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</si>
  <si>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</si>
  <si>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</si>
  <si>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</si>
  <si>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</si>
  <si>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</si>
  <si>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</si>
  <si>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</si>
  <si>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</si>
  <si>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</si>
  <si>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</si>
  <si>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</si>
  <si>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</si>
  <si>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</si>
  <si>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</si>
  <si>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</si>
  <si>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</si>
  <si>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</si>
  <si>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</si>
  <si>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</si>
  <si>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</si>
  <si>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</si>
  <si>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</si>
  <si>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</si>
  <si>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</si>
  <si>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</si>
  <si>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</si>
  <si>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</si>
  <si>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</si>
  <si>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</si>
  <si>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</si>
  <si>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</si>
  <si>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</si>
  <si>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</si>
  <si>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</si>
  <si>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</si>
  <si>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</si>
  <si>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</si>
  <si>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</si>
  <si>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</si>
  <si>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</si>
  <si>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</si>
  <si>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</si>
  <si>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</si>
  <si>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</si>
  <si>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</si>
  <si>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</si>
  <si>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</si>
  <si>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</si>
  <si>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</si>
  <si>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</si>
  <si>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</si>
  <si>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</si>
  <si>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</si>
  <si>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</si>
  <si>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</si>
  <si>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</si>
  <si>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</si>
  <si>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</si>
  <si>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</si>
  <si>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</si>
  <si>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</si>
  <si>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</si>
  <si>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</si>
  <si>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</si>
  <si>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</si>
  <si>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</si>
  <si>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</si>
  <si>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</si>
  <si>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</si>
  <si>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</si>
  <si>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</si>
  <si>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</si>
  <si>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</si>
  <si>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</si>
  <si>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</si>
  <si>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</si>
  <si>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</si>
  <si>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</si>
  <si>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</si>
  <si>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</si>
  <si>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</si>
  <si>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</si>
  <si>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</si>
  <si>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</si>
  <si>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</si>
  <si>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</si>
  <si>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</si>
  <si>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</si>
  <si>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</si>
  <si>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</si>
  <si>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</si>
  <si>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</si>
  <si>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</si>
  <si>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</si>
  <si>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</si>
  <si>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</si>
  <si>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</si>
  <si>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</si>
  <si>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</si>
  <si>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</si>
  <si>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</si>
  <si>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</si>
  <si>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</si>
  <si>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</si>
  <si>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</si>
  <si>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</si>
  <si>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</si>
  <si>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</si>
  <si>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</si>
  <si>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</si>
  <si>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</si>
  <si>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</si>
  <si>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</si>
  <si>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</si>
  <si>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</si>
  <si>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</si>
  <si>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</si>
  <si>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</si>
  <si>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</si>
  <si>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</si>
  <si>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</si>
  <si>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</si>
  <si>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</si>
  <si>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</si>
  <si>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</si>
  <si>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</si>
  <si>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</si>
  <si>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</si>
  <si>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</si>
  <si>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</si>
  <si>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</si>
  <si>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</si>
  <si>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</si>
  <si>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</si>
  <si>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</si>
  <si>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</si>
  <si>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</si>
  <si>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</si>
  <si>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</si>
  <si>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</si>
  <si>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</si>
  <si>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</si>
  <si>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</si>
  <si>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</si>
  <si>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</si>
  <si>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</si>
  <si>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</si>
  <si>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</si>
  <si>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</si>
  <si>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</si>
  <si>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</si>
  <si>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</si>
  <si>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</si>
  <si>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</si>
  <si>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</si>
  <si>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</si>
  <si>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</si>
  <si>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</si>
  <si>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</si>
  <si>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</si>
  <si>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</si>
  <si>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</si>
  <si>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</si>
  <si>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</si>
  <si>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</si>
  <si>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</si>
  <si>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</si>
  <si>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</si>
  <si>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</si>
  <si>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</si>
  <si>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</si>
  <si>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</si>
  <si>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</si>
  <si>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</si>
  <si>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</si>
  <si>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</si>
  <si>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</si>
  <si>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</si>
  <si>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</si>
  <si>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</si>
  <si>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</si>
  <si>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</si>
  <si>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</si>
  <si>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</si>
  <si>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</si>
  <si>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</si>
  <si>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</si>
  <si>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</si>
  <si>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</si>
  <si>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</si>
  <si>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</si>
  <si>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</si>
  <si>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</si>
  <si>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</si>
  <si>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</si>
  <si>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</si>
  <si>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</si>
  <si>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</si>
  <si>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</si>
  <si>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</si>
  <si>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</si>
  <si>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</si>
  <si>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</si>
  <si>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</si>
  <si>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</si>
  <si>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</si>
  <si>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</si>
  <si>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</si>
  <si>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</si>
  <si>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</si>
  <si>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</si>
  <si>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</si>
  <si>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</si>
  <si>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</si>
  <si>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</si>
  <si>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</si>
  <si>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</si>
  <si>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</si>
  <si>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</si>
  <si>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</si>
  <si>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</si>
  <si>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</si>
  <si>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</si>
  <si>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</si>
  <si>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</si>
  <si>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</si>
  <si>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</si>
  <si>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</si>
  <si>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</si>
  <si>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</si>
  <si>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</si>
  <si>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</si>
  <si>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</si>
  <si>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</si>
  <si>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</si>
  <si>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</si>
  <si>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</si>
  <si>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</si>
  <si>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</si>
  <si>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</si>
  <si>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</si>
  <si>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</si>
  <si>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</si>
  <si>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</si>
  <si>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</si>
  <si>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</si>
  <si>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</si>
  <si>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</si>
  <si>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</si>
  <si>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</si>
  <si>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</si>
  <si>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</si>
  <si>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</si>
  <si>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</si>
  <si>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</si>
  <si>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</si>
  <si>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</si>
  <si>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</si>
  <si>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</si>
  <si>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</si>
  <si>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</si>
  <si>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</si>
  <si>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</si>
  <si>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</si>
  <si>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</si>
  <si>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</si>
  <si>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</si>
  <si>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</si>
  <si>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</si>
  <si>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</si>
  <si>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</si>
  <si>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</si>
  <si>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</si>
  <si>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</si>
  <si>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</si>
  <si>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</si>
  <si>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</si>
  <si>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</si>
  <si>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</si>
  <si>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</si>
  <si>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</si>
  <si>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</si>
  <si>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</si>
  <si>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</si>
  <si>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</si>
  <si>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</si>
  <si>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</si>
  <si>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</si>
  <si>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</si>
  <si>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</si>
  <si>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</si>
  <si>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</si>
  <si>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</si>
  <si>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</si>
  <si>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</si>
  <si>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</si>
  <si>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</si>
  <si>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</si>
  <si>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</si>
  <si>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</si>
  <si>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</si>
  <si>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</si>
  <si>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</si>
  <si>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</si>
  <si>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</si>
  <si>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</si>
  <si>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</si>
  <si>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</si>
  <si>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</si>
  <si>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</si>
  <si>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</si>
  <si>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</si>
  <si>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</si>
  <si>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</si>
  <si>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</si>
  <si>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</si>
  <si>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</si>
  <si>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</si>
  <si>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</si>
  <si>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</si>
  <si>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</si>
  <si>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</si>
  <si>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</si>
  <si>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</si>
  <si>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</si>
  <si>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</si>
  <si>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</si>
  <si>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</si>
  <si>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</si>
  <si>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</si>
  <si>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</si>
  <si>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</si>
  <si>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</si>
  <si>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</si>
  <si>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</si>
  <si>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</si>
  <si>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</si>
  <si>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</si>
  <si>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</si>
  <si>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</si>
  <si>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</si>
  <si>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</si>
  <si>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</si>
  <si>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</si>
  <si>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</si>
  <si>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</si>
  <si>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</si>
  <si>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</si>
  <si>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</si>
  <si>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</si>
  <si>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</si>
  <si>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</si>
  <si>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</si>
  <si>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</si>
  <si>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</si>
  <si>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</si>
  <si>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</si>
  <si>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</si>
  <si>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</si>
  <si>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</si>
  <si>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</si>
  <si>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</si>
  <si>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</si>
  <si>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</si>
  <si>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</si>
  <si>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</si>
  <si>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</si>
  <si>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</si>
  <si>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</si>
  <si>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</si>
  <si>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</si>
  <si>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</si>
  <si>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</si>
  <si>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</si>
  <si>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</si>
  <si>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</si>
  <si>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</si>
  <si>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</si>
  <si>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</si>
  <si>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</si>
  <si>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</si>
  <si>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</si>
  <si>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</si>
  <si>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</si>
  <si>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</si>
  <si>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</si>
  <si>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</si>
  <si>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</si>
  <si>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</si>
  <si>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</si>
  <si>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</si>
  <si>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</si>
  <si>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</si>
  <si>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</si>
  <si>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</si>
  <si>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</si>
  <si>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</si>
  <si>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</si>
  <si>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</si>
  <si>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</si>
  <si>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</si>
  <si>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</si>
  <si>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</si>
  <si>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</si>
  <si>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</si>
  <si>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</si>
  <si>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</si>
  <si>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</si>
  <si>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</si>
  <si>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</si>
  <si>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</si>
  <si>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</si>
  <si>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</si>
  <si>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</si>
  <si>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</si>
  <si>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</si>
  <si>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</si>
  <si>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</si>
  <si>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</si>
  <si>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</si>
  <si>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</si>
  <si>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</si>
  <si>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</si>
  <si>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</si>
  <si>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</si>
  <si>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</si>
  <si>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</si>
  <si>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</si>
  <si>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</si>
  <si>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</si>
  <si>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</si>
  <si>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</si>
  <si>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</si>
  <si>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</si>
  <si>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</si>
  <si>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</si>
  <si>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</si>
  <si>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</si>
  <si>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</si>
  <si>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</si>
  <si>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</si>
  <si>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</si>
  <si>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</si>
  <si>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</si>
  <si>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</si>
  <si>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</si>
  <si>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</si>
  <si>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</si>
  <si>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</si>
  <si>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</si>
  <si>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</si>
  <si>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</si>
  <si>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</si>
  <si>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</si>
  <si>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</si>
  <si>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</si>
  <si>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</si>
  <si>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</si>
  <si>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</si>
  <si>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</si>
  <si>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</si>
  <si>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</si>
  <si>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</si>
  <si>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</si>
  <si>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</si>
  <si>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</si>
  <si>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</si>
  <si>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</si>
  <si>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</si>
  <si>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</si>
  <si>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</si>
  <si>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</si>
  <si>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</si>
  <si>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</si>
  <si>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</si>
  <si>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</si>
  <si>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</si>
  <si>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</si>
  <si>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</si>
  <si>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</si>
  <si>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</si>
  <si>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</si>
  <si>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</si>
  <si>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</si>
  <si>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</si>
  <si>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</si>
  <si>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</si>
  <si>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</si>
  <si>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</si>
  <si>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</si>
  <si>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</si>
  <si>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</si>
  <si>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</si>
  <si>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</si>
  <si>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</si>
  <si>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</si>
  <si>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</si>
  <si>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</si>
  <si>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</si>
  <si>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</si>
  <si>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</si>
  <si>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</si>
  <si>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</si>
  <si>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</si>
  <si>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</si>
  <si>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</si>
  <si>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</si>
  <si>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</si>
  <si>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</si>
  <si>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</si>
  <si>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</si>
  <si>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</si>
  <si>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</si>
  <si>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</si>
  <si>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</si>
  <si>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</si>
  <si>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</si>
  <si>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</si>
  <si>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</si>
  <si>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</si>
  <si>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</si>
  <si>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</si>
  <si>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</si>
  <si>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</si>
  <si>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</si>
  <si>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</si>
  <si>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</si>
  <si>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</si>
  <si>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</si>
  <si>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</si>
  <si>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</si>
  <si>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</si>
  <si>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</si>
  <si>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</si>
  <si>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</si>
  <si>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</si>
  <si>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</si>
  <si>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</si>
  <si>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</si>
  <si>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</si>
  <si>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</si>
  <si>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</si>
  <si>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</si>
  <si>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</si>
  <si>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</si>
  <si>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</si>
  <si>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</si>
  <si>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</si>
  <si>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</si>
  <si>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</si>
  <si>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</si>
  <si>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</si>
  <si>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</si>
  <si>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</si>
  <si>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</si>
  <si>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</si>
  <si>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</si>
  <si>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</si>
  <si>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</si>
  <si>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</si>
  <si>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</si>
  <si>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</si>
  <si>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</si>
  <si>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</si>
  <si>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</si>
  <si>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</si>
  <si>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</si>
  <si>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</si>
  <si>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</si>
  <si>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</si>
  <si>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</si>
  <si>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</si>
  <si>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</si>
  <si>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</si>
  <si>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</si>
  <si>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</si>
  <si>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</si>
  <si>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</si>
  <si>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</si>
  <si>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</si>
  <si>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</si>
  <si>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</si>
  <si>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</si>
  <si>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</si>
  <si>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</si>
  <si>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</si>
  <si>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</si>
  <si>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</si>
  <si>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</si>
  <si>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</si>
  <si>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</si>
  <si>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</si>
  <si>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</si>
  <si>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</si>
  <si>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</si>
  <si>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</si>
  <si>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</si>
  <si>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</si>
  <si>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</si>
  <si>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</si>
  <si>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</si>
  <si>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</si>
  <si>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</si>
  <si>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</si>
  <si>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</si>
  <si>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</si>
  <si>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</si>
  <si>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</si>
  <si>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</si>
  <si>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</si>
  <si>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</si>
  <si>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</si>
  <si>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</si>
  <si>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</si>
  <si>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</si>
  <si>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</si>
  <si>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</si>
  <si>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</si>
  <si>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</si>
  <si>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</si>
  <si>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</si>
  <si>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</si>
  <si>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</si>
  <si>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</si>
  <si>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</si>
  <si>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</si>
  <si>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</si>
  <si>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</si>
  <si>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</si>
  <si>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</si>
  <si>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</si>
  <si>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</si>
  <si>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</si>
  <si>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</si>
  <si>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</si>
  <si>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</si>
  <si>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</si>
  <si>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</si>
  <si>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</si>
  <si>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</si>
  <si>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</si>
  <si>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</si>
  <si>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</si>
  <si>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</si>
  <si>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</si>
  <si>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</si>
  <si>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</si>
  <si>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</si>
  <si>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</si>
  <si>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</si>
  <si>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</si>
  <si>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</si>
  <si>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</si>
  <si>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</si>
  <si>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</si>
  <si>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</si>
  <si>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</si>
  <si>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</si>
  <si>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</si>
  <si>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</si>
  <si>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</si>
  <si>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</si>
  <si>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</si>
  <si>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</si>
  <si>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</si>
  <si>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</si>
  <si>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</si>
  <si>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</si>
  <si>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</si>
  <si>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</si>
  <si>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</si>
  <si>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</si>
  <si>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</si>
  <si>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</si>
  <si>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</si>
  <si>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</si>
  <si>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</si>
  <si>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</si>
  <si>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</si>
  <si>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</si>
  <si>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</si>
  <si>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</si>
  <si>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</si>
  <si>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</si>
  <si>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</si>
  <si>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</si>
  <si>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</si>
  <si>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</si>
  <si>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</si>
  <si>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</si>
  <si>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</si>
  <si>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</si>
  <si>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</si>
  <si>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</si>
  <si>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</si>
  <si>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</si>
  <si>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</si>
  <si>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</si>
  <si>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</si>
  <si>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</si>
  <si>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</si>
  <si>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</si>
  <si>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</si>
  <si>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</si>
  <si>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</si>
  <si>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</si>
  <si>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</si>
  <si>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</si>
  <si>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</si>
  <si>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</si>
  <si>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</si>
  <si>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</si>
  <si>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</si>
  <si>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</si>
  <si>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</si>
  <si>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</si>
  <si>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</si>
  <si>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</si>
  <si>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</si>
  <si>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</si>
  <si>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</si>
  <si>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</si>
  <si>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</si>
  <si>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</si>
  <si>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</si>
  <si>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</si>
  <si>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</si>
  <si>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</si>
  <si>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</si>
  <si>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</si>
  <si>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</si>
  <si>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</si>
  <si>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</si>
  <si>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</si>
  <si>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</si>
  <si>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</si>
  <si>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</si>
  <si>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</si>
  <si>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</si>
  <si>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</si>
  <si>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</si>
  <si>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</si>
  <si>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</si>
  <si>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</si>
  <si>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</si>
  <si>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</si>
  <si>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</si>
  <si>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</si>
  <si>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</si>
  <si>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</si>
  <si>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</si>
  <si>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</si>
  <si>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</si>
  <si>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</si>
  <si>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</si>
  <si>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</si>
  <si>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</si>
  <si>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</si>
  <si>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</si>
  <si>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</si>
  <si>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</si>
  <si>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</si>
  <si>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</si>
  <si>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</si>
  <si>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</si>
  <si>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</si>
  <si>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</si>
  <si>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</si>
  <si>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</si>
  <si>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</si>
  <si>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</si>
  <si>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</si>
  <si>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</si>
  <si>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</si>
  <si>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</si>
  <si>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</si>
  <si>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</si>
  <si>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</si>
  <si>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</si>
  <si>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</si>
  <si>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</si>
  <si>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</si>
  <si>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</si>
  <si>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</si>
  <si>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</si>
  <si>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</si>
  <si>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</si>
  <si>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</si>
  <si>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</si>
  <si>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</si>
  <si>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</si>
  <si>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</si>
  <si>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</si>
  <si>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</si>
  <si>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</si>
  <si>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</si>
  <si>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</si>
  <si>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</si>
  <si>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</si>
  <si>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</si>
  <si>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</si>
  <si>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</si>
  <si>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</si>
  <si>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</si>
  <si>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</si>
  <si>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</si>
  <si>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</si>
  <si>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</si>
  <si>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</si>
  <si>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</si>
  <si>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</si>
  <si>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</si>
  <si>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</si>
  <si>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</si>
  <si>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</si>
  <si>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</si>
  <si>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</si>
  <si>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</si>
  <si>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</si>
  <si>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</si>
  <si>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</si>
  <si>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</si>
  <si>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</si>
  <si>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</si>
  <si>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</si>
  <si>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</si>
  <si>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</si>
  <si>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</si>
  <si>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</si>
  <si>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</si>
  <si>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</si>
  <si>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</si>
  <si>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</si>
  <si>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</si>
  <si>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</si>
  <si>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</si>
  <si>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</si>
  <si>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</si>
  <si>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</si>
  <si>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</si>
  <si>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</si>
  <si>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</si>
  <si>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</si>
  <si>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</si>
  <si>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</si>
  <si>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</si>
  <si>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</si>
  <si>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</si>
  <si>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</si>
  <si>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</si>
  <si>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</si>
  <si>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</si>
  <si>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</si>
  <si>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</si>
  <si>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</si>
  <si>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</si>
  <si>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</si>
  <si>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</si>
  <si>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</si>
  <si>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</si>
  <si>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</si>
  <si>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</si>
  <si>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</si>
  <si>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</si>
  <si>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</si>
  <si>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</si>
  <si>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</si>
  <si>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</si>
  <si>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</si>
  <si>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</si>
  <si>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</si>
  <si>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</si>
  <si>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</si>
  <si>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</si>
  <si>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</si>
  <si>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</si>
  <si>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</si>
  <si>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</si>
  <si>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</si>
  <si>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</si>
  <si>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</si>
  <si>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</si>
  <si>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</si>
  <si>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</si>
  <si>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</si>
  <si>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</si>
  <si>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</si>
  <si>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</si>
  <si>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</si>
  <si>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</si>
  <si>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</si>
  <si>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</si>
  <si>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</si>
  <si>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</si>
  <si>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</si>
  <si>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</si>
  <si>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</si>
  <si>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</si>
  <si>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</si>
  <si>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</si>
  <si>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</si>
  <si>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</si>
  <si>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</si>
  <si>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</si>
  <si>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</si>
  <si>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</si>
  <si>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</si>
  <si>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</si>
  <si>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</si>
  <si>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</si>
  <si>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</si>
  <si>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</si>
  <si>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</si>
  <si>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</si>
  <si>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</si>
  <si>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</si>
  <si>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</si>
  <si>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</si>
  <si>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</si>
  <si>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</si>
  <si>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</si>
  <si>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</si>
  <si>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</si>
  <si>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</si>
  <si>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</si>
  <si>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</si>
  <si>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</si>
  <si>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</si>
  <si>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</si>
  <si>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</si>
  <si>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</si>
  <si>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</si>
  <si>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</si>
  <si>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</si>
  <si>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</si>
  <si>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</si>
  <si>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</si>
  <si>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</si>
  <si>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</si>
  <si>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</si>
  <si>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</si>
  <si>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</si>
  <si>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</si>
  <si>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</si>
  <si>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</si>
  <si>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</si>
  <si>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</si>
  <si>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</si>
  <si>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</si>
  <si>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</si>
  <si>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</si>
  <si>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</si>
  <si>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</si>
  <si>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</si>
  <si>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</si>
  <si>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</si>
  <si>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</si>
  <si>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</si>
  <si>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</si>
  <si>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</si>
  <si>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</si>
  <si>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</si>
  <si>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</si>
  <si>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</si>
  <si>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</si>
  <si>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</si>
  <si>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</si>
  <si>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</si>
  <si>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</si>
  <si>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</si>
  <si>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</si>
  <si>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</si>
  <si>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</si>
  <si>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</si>
  <si>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</si>
  <si>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</si>
  <si>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</si>
  <si>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</si>
  <si>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</si>
  <si>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</si>
  <si>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</si>
  <si>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</si>
  <si>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</si>
  <si>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</si>
  <si>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</si>
  <si>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</si>
  <si>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</si>
  <si>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</si>
  <si>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</si>
  <si>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</si>
  <si>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</si>
  <si>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</si>
  <si>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</si>
  <si>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</si>
  <si>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</si>
  <si>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</si>
  <si>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</si>
  <si>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</si>
  <si>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</si>
  <si>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</si>
  <si>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</si>
  <si>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</si>
  <si>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</si>
  <si>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</si>
  <si>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</si>
  <si>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</si>
  <si>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</si>
  <si>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</si>
  <si>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</si>
  <si>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</si>
  <si>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</si>
  <si>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</si>
  <si>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</si>
  <si>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</si>
  <si>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</si>
  <si>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</si>
  <si>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</si>
  <si>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</si>
  <si>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</si>
  <si>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</si>
  <si>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</si>
  <si>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</si>
  <si>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</si>
  <si>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</si>
  <si>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</si>
  <si>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</si>
  <si>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</si>
  <si>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</si>
  <si>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</si>
  <si>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</si>
  <si>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</si>
  <si>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</si>
  <si>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</si>
  <si>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</si>
  <si>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</si>
  <si>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</si>
  <si>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</si>
  <si>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</si>
  <si>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</si>
  <si>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</si>
  <si>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</si>
  <si>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</si>
  <si>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</si>
  <si>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</si>
  <si>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</si>
  <si>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</si>
  <si>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</si>
  <si>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</si>
  <si>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</si>
  <si>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</si>
  <si>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</si>
  <si>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</si>
  <si>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</si>
  <si>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</si>
  <si>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</si>
  <si>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</si>
  <si>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</si>
  <si>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</si>
  <si>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</si>
  <si>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</si>
  <si>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</si>
  <si>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</si>
  <si>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</si>
  <si>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</si>
  <si>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</si>
  <si>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</si>
  <si>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</si>
  <si>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</si>
  <si>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</si>
  <si>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</si>
  <si>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</si>
  <si>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</si>
  <si>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</si>
  <si>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</si>
  <si>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</si>
  <si>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</si>
  <si>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</si>
  <si>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</si>
  <si>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</si>
  <si>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</si>
  <si>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</si>
  <si>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</si>
  <si>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</si>
  <si>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</si>
  <si>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</si>
  <si>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</si>
  <si>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</si>
  <si>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</si>
  <si>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</si>
  <si>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</si>
  <si>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</si>
  <si>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</si>
  <si>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</si>
  <si>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</si>
  <si>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</si>
  <si>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</si>
  <si>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</si>
  <si>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</si>
  <si>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</si>
  <si>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</si>
  <si>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</si>
  <si>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</si>
  <si>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</si>
  <si>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</si>
  <si>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</si>
  <si>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</si>
  <si>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</si>
  <si>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</si>
  <si>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</si>
  <si>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</si>
  <si>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</si>
  <si>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</si>
  <si>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</si>
  <si>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</si>
  <si>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</si>
  <si>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</si>
  <si>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</si>
  <si>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</si>
  <si>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</si>
  <si>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</si>
  <si>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</si>
  <si>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</si>
  <si>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</si>
  <si>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</si>
  <si>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</si>
  <si>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</si>
  <si>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</si>
  <si>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</si>
  <si>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</si>
  <si>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</si>
  <si>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</si>
  <si>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</si>
  <si>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</si>
  <si>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</si>
  <si>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</si>
  <si>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</si>
  <si>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</si>
  <si>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</si>
  <si>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</si>
  <si>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</si>
  <si>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</si>
  <si>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</si>
  <si>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</si>
  <si>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</si>
  <si>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</si>
  <si>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</si>
  <si>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</si>
  <si>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</si>
  <si>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</si>
  <si>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</si>
  <si>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</si>
  <si>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</si>
  <si>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</si>
  <si>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</si>
  <si>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</si>
  <si>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</si>
  <si>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</si>
  <si>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</si>
  <si>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</si>
  <si>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</si>
  <si>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</si>
  <si>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</si>
  <si>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</si>
  <si>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</si>
  <si>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</si>
  <si>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</si>
  <si>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</si>
  <si>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</si>
  <si>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</si>
  <si>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</si>
  <si>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</si>
  <si>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</si>
  <si>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</si>
  <si>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</si>
  <si>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</si>
  <si>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</si>
  <si>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</si>
  <si>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</si>
  <si>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</si>
  <si>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</si>
  <si>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</si>
  <si>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</si>
  <si>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</si>
  <si>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</si>
  <si>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</si>
  <si>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</si>
  <si>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</si>
  <si>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</si>
  <si>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</si>
  <si>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</si>
  <si>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</si>
  <si>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</si>
  <si>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</si>
  <si>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</si>
  <si>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</si>
  <si>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</si>
  <si>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</si>
  <si>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</si>
  <si>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</si>
  <si>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</si>
  <si>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</si>
  <si>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</si>
  <si>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</si>
  <si>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</si>
  <si>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</si>
  <si>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</si>
  <si>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</si>
  <si>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</si>
  <si>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</si>
  <si>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</si>
  <si>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</si>
  <si>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</si>
  <si>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</si>
  <si>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</si>
  <si>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</si>
  <si>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</si>
  <si>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</si>
  <si>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</si>
  <si>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</si>
  <si>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</si>
  <si>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</si>
  <si>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</si>
  <si>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</si>
  <si>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</si>
  <si>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</si>
  <si>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</si>
  <si>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</si>
  <si>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</si>
  <si>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</si>
  <si>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</si>
  <si>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</si>
  <si>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</si>
  <si>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</si>
  <si>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</si>
  <si>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</si>
  <si>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</si>
  <si>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</si>
  <si>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</si>
  <si>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</si>
  <si>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</si>
  <si>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</si>
  <si>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</si>
  <si>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</si>
  <si>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</si>
  <si>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</si>
  <si>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</si>
  <si>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</si>
  <si>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</si>
  <si>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</si>
  <si>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</si>
  <si>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</si>
  <si>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</si>
  <si>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</si>
  <si>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</si>
  <si>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</si>
  <si>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</si>
  <si>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</si>
  <si>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</si>
  <si>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</si>
  <si>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</si>
  <si>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</si>
  <si>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</si>
  <si>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</si>
  <si>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</si>
  <si>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</si>
  <si>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</si>
  <si>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</si>
  <si>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</si>
  <si>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</si>
  <si>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</si>
  <si>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</si>
  <si>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</si>
  <si>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</si>
  <si>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</si>
  <si>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</si>
  <si>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</si>
  <si>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</si>
  <si>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</si>
  <si>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</si>
  <si>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</si>
  <si>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</si>
  <si>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</si>
  <si>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</si>
  <si>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</si>
  <si>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</si>
  <si>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</si>
  <si>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</si>
  <si>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</si>
  <si>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</si>
  <si>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</si>
  <si>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</si>
  <si>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</si>
  <si>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</si>
  <si>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</si>
  <si>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</si>
  <si>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</si>
  <si>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</si>
  <si>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</si>
  <si>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</si>
  <si>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</si>
  <si>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</si>
  <si>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</si>
  <si>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</si>
  <si>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</si>
  <si>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</si>
  <si>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</si>
  <si>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</si>
  <si>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</si>
  <si>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</si>
  <si>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</si>
  <si>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</si>
  <si>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</si>
  <si>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</si>
  <si>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</si>
  <si>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</si>
  <si>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</si>
  <si>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</si>
  <si>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</si>
  <si>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</si>
  <si>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</si>
  <si>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</si>
  <si>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</si>
  <si>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</si>
  <si>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</si>
  <si>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</si>
  <si>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</si>
  <si>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</si>
  <si>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</si>
  <si>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</si>
  <si>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</si>
  <si>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</si>
  <si>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</si>
  <si>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</si>
  <si>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</si>
  <si>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</si>
  <si>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</si>
  <si>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</si>
  <si>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</si>
  <si>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</si>
  <si>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</si>
  <si>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</si>
  <si>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</si>
  <si>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</si>
  <si>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</si>
  <si>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</si>
  <si>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</si>
  <si>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</si>
  <si>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</si>
  <si>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</si>
  <si>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</si>
  <si>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</si>
  <si>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</si>
  <si>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</si>
  <si>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</si>
  <si>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</si>
  <si>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</si>
  <si>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</si>
  <si>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</si>
  <si>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</si>
  <si>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</si>
  <si>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</si>
  <si>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</si>
  <si>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</si>
  <si>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</si>
  <si>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</si>
  <si>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</si>
  <si>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</si>
  <si>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</si>
  <si>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</si>
  <si>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</si>
  <si>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</si>
  <si>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</si>
  <si>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</si>
  <si>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</si>
  <si>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</si>
  <si>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</si>
  <si>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</si>
  <si>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</si>
  <si>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</si>
  <si>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</si>
  <si>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</si>
  <si>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</si>
  <si>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</si>
  <si>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</si>
  <si>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</si>
  <si>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</si>
  <si>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</si>
  <si>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</si>
  <si>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</si>
  <si>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</si>
  <si>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</si>
  <si>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</si>
  <si>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</si>
  <si>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</si>
  <si>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</si>
  <si>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</si>
  <si>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</si>
  <si>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</si>
  <si>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</si>
  <si>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</si>
  <si>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</si>
  <si>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</si>
  <si>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</si>
  <si>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</si>
  <si>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</si>
  <si>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</si>
  <si>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</si>
  <si>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</si>
  <si>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</si>
  <si>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</si>
  <si>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</si>
  <si>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</si>
  <si>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</si>
  <si>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</si>
  <si>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</si>
  <si>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</si>
  <si>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</si>
  <si>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</si>
  <si>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</si>
  <si>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</si>
  <si>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</si>
  <si>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</si>
  <si>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</si>
  <si>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</si>
  <si>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</si>
  <si>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</si>
  <si>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</si>
  <si>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</si>
  <si>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</si>
  <si>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</si>
  <si>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</si>
  <si>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</si>
  <si>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</si>
  <si>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</si>
  <si>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</si>
  <si>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</si>
  <si>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</si>
  <si>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</si>
  <si>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</si>
  <si>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</si>
  <si>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</si>
  <si>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</si>
  <si>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</si>
  <si>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</si>
  <si>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</si>
  <si>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</si>
  <si>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</si>
  <si>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</si>
  <si>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</si>
  <si>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</si>
  <si>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</si>
  <si>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</si>
  <si>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</si>
  <si>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</si>
  <si>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</si>
  <si>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</si>
  <si>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</si>
  <si>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</si>
  <si>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</si>
  <si>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</si>
  <si>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</si>
  <si>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</si>
  <si>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</si>
  <si>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</si>
  <si>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</si>
  <si>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</si>
  <si>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</si>
  <si>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</si>
  <si>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</si>
  <si>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</si>
  <si>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</si>
  <si>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</si>
  <si>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</si>
  <si>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</si>
  <si>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</si>
  <si>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</si>
  <si>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</si>
  <si>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</si>
  <si>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</si>
  <si>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</si>
  <si>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</si>
  <si>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</si>
  <si>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</si>
  <si>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</si>
  <si>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</si>
  <si>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</si>
  <si>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</si>
  <si>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</si>
  <si>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</si>
  <si>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</si>
  <si>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</si>
  <si>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</si>
  <si>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</si>
  <si>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</si>
  <si>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</si>
  <si>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</si>
  <si>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</si>
  <si>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</si>
  <si>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</si>
  <si>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</si>
  <si>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</si>
  <si>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</si>
  <si>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</si>
  <si>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</si>
  <si>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</si>
  <si>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</si>
  <si>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</si>
  <si>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</si>
  <si>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</si>
  <si>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</si>
  <si>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</si>
  <si>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</si>
  <si>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</si>
  <si>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</si>
  <si>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</si>
  <si>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</si>
  <si>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</si>
  <si>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</si>
  <si>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</si>
  <si>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</si>
  <si>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</si>
  <si>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</si>
  <si>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</si>
  <si>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</si>
  <si>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</si>
  <si>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</si>
  <si>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</si>
  <si>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</si>
  <si>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</si>
  <si>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</si>
  <si>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</si>
  <si>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</si>
  <si>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</si>
  <si>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</si>
  <si>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</si>
  <si>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</si>
  <si>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</si>
  <si>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</si>
  <si>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</si>
  <si>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</si>
  <si>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</si>
  <si>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</si>
  <si>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</si>
  <si>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</si>
  <si>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</si>
  <si>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</si>
  <si>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</si>
  <si>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</si>
  <si>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</si>
  <si>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</si>
  <si>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</si>
  <si>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</si>
  <si>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</si>
  <si>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</si>
  <si>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</si>
  <si>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</si>
  <si>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</si>
  <si>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</si>
  <si>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</si>
  <si>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</si>
  <si>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</si>
  <si>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</si>
  <si>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</si>
  <si>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</si>
  <si>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</si>
  <si>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</si>
  <si>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</si>
  <si>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</si>
  <si>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</si>
  <si>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</si>
  <si>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</si>
  <si>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</si>
  <si>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</si>
  <si>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</si>
  <si>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</si>
  <si>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</si>
  <si>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</si>
  <si>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</si>
  <si>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</si>
  <si>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</si>
  <si>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</si>
  <si>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</si>
  <si>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</si>
  <si>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</si>
  <si>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</si>
  <si>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</si>
  <si>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</si>
  <si>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</si>
  <si>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</si>
  <si>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</si>
  <si>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</si>
  <si>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</si>
  <si>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</si>
  <si>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</si>
  <si>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</si>
  <si>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</si>
  <si>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</si>
  <si>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</si>
  <si>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</si>
  <si>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</si>
  <si>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</si>
  <si>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</si>
  <si>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</si>
  <si>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</si>
  <si>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</si>
  <si>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</si>
  <si>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</si>
  <si>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</si>
  <si>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</si>
  <si>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</si>
  <si>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</si>
  <si>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</si>
  <si>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</si>
  <si>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</si>
  <si>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</si>
  <si>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</si>
  <si>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</si>
  <si>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</si>
  <si>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</si>
  <si>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</si>
  <si>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</si>
  <si>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</si>
  <si>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</si>
  <si>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</si>
  <si>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</si>
  <si>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</si>
  <si>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</si>
  <si>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</si>
  <si>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</si>
  <si>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</si>
  <si>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</si>
  <si>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</si>
  <si>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</si>
  <si>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</si>
  <si>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</si>
  <si>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</si>
  <si>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</si>
  <si>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</si>
  <si>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</si>
  <si>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</si>
  <si>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</si>
  <si>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</si>
  <si>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</si>
  <si>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</si>
  <si>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</si>
  <si>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</si>
  <si>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</si>
  <si>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</si>
  <si>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</si>
  <si>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</si>
  <si>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</si>
  <si>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</si>
  <si>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</si>
  <si>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</si>
  <si>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</si>
  <si>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</si>
  <si>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</si>
  <si>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</si>
  <si>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</si>
  <si>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</si>
  <si>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</si>
  <si>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</si>
  <si>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</si>
  <si>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</si>
  <si>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</si>
  <si>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</si>
  <si>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</si>
  <si>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</si>
  <si>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</si>
  <si>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</si>
  <si>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</si>
  <si>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</si>
  <si>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</si>
  <si>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</si>
  <si>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</si>
  <si>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</si>
  <si>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</si>
  <si>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</si>
  <si>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</si>
  <si>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</si>
  <si>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</si>
  <si>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</si>
  <si>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</si>
  <si>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</si>
  <si>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</si>
  <si>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</si>
  <si>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</si>
  <si>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</si>
  <si>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</si>
  <si>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</si>
  <si>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</si>
  <si>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</si>
  <si>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</si>
  <si>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</si>
  <si>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</si>
  <si>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</si>
  <si>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</si>
  <si>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</si>
  <si>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</si>
  <si>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</si>
  <si>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</si>
  <si>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</si>
  <si>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</si>
  <si>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</si>
  <si>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</si>
  <si>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</si>
  <si>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</si>
  <si>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</si>
  <si>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</si>
  <si>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</si>
  <si>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</si>
  <si>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</si>
  <si>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</si>
  <si>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</si>
  <si>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</si>
  <si>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</si>
  <si>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</si>
  <si>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</si>
  <si>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</si>
  <si>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</si>
  <si>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</si>
  <si>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</si>
  <si>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</si>
  <si>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</si>
  <si>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</si>
  <si>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</si>
  <si>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</si>
  <si>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</si>
  <si>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</si>
  <si>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</si>
  <si>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</si>
  <si>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</si>
  <si>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</si>
  <si>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</si>
  <si>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</si>
  <si>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</si>
  <si>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</si>
  <si>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</si>
  <si>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</si>
  <si>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</si>
  <si>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</si>
  <si>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</si>
  <si>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</si>
  <si>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</si>
  <si>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</si>
  <si>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</si>
  <si>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</si>
  <si>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</si>
  <si>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</si>
  <si>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</si>
  <si>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</si>
  <si>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</si>
  <si>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</si>
  <si>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</si>
  <si>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</si>
  <si>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</si>
  <si>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</si>
  <si>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</si>
  <si>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</si>
  <si>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</si>
  <si>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</si>
  <si>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</si>
  <si>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</si>
  <si>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</si>
  <si>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</si>
  <si>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</si>
  <si>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</si>
  <si>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</si>
  <si>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</si>
  <si>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</si>
  <si>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</si>
  <si>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</si>
  <si>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</si>
  <si>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</si>
  <si>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</si>
  <si>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</si>
  <si>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</si>
  <si>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</si>
  <si>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</si>
  <si>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</si>
  <si>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</si>
  <si>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</si>
  <si>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</si>
  <si>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</si>
  <si>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</si>
  <si>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</si>
  <si>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</si>
  <si>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</si>
  <si>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</si>
  <si>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</si>
  <si>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</si>
  <si>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</si>
  <si>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</si>
  <si>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</si>
  <si>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</si>
  <si>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</si>
  <si>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</si>
  <si>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</si>
  <si>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</si>
  <si>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</si>
  <si>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</si>
  <si>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</si>
  <si>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</si>
  <si>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</si>
  <si>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</si>
  <si>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</si>
  <si>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</si>
  <si>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</si>
  <si>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</si>
  <si>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</si>
  <si>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</si>
  <si>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</si>
  <si>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</si>
  <si>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</si>
  <si>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</si>
  <si>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</si>
  <si>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</si>
  <si>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</si>
  <si>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</si>
  <si>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</si>
  <si>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</si>
  <si>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</si>
  <si>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</si>
  <si>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</si>
  <si>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</si>
  <si>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</si>
  <si>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</si>
  <si>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</si>
  <si>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</si>
  <si>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</si>
  <si>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</si>
  <si>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</si>
  <si>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</si>
  <si>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</si>
  <si>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</si>
  <si>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</si>
  <si>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</si>
  <si>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</si>
  <si>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</si>
  <si>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</si>
  <si>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</si>
  <si>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</si>
  <si>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</si>
  <si>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</si>
  <si>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</si>
  <si>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</si>
  <si>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</si>
  <si>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</si>
  <si>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</si>
  <si>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</si>
  <si>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</si>
  <si>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</si>
  <si>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</si>
  <si>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</si>
  <si>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</si>
  <si>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</si>
  <si>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</si>
  <si>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</si>
  <si>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</si>
  <si>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</si>
  <si>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</si>
  <si>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</si>
  <si>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</si>
  <si>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</si>
  <si>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</si>
  <si>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</si>
  <si>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</si>
  <si>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</si>
  <si>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</si>
  <si>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</si>
  <si>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</si>
  <si>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</si>
  <si>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</si>
  <si>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</si>
  <si>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</si>
  <si>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</si>
  <si>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</si>
  <si>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</si>
  <si>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</si>
  <si>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</si>
  <si>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</si>
  <si>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</si>
  <si>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</si>
  <si>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</si>
  <si>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</si>
  <si>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</si>
  <si>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</si>
  <si>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</si>
  <si>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</si>
  <si>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</si>
  <si>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</si>
  <si>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</si>
  <si>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</si>
  <si>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</si>
  <si>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</si>
  <si>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</si>
  <si>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</si>
  <si>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</si>
  <si>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</si>
  <si>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</si>
  <si>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</si>
  <si>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</si>
  <si>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</si>
  <si>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</si>
  <si>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</si>
  <si>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</si>
  <si>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</si>
  <si>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</si>
  <si>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</si>
  <si>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</si>
  <si>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</si>
  <si>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</si>
  <si>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</si>
  <si>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</si>
  <si>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</si>
  <si>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</si>
  <si>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</si>
  <si>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</si>
  <si>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</si>
  <si>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</si>
  <si>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</si>
  <si>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</si>
  <si>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</si>
  <si>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</si>
  <si>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</si>
  <si>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</si>
  <si>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</si>
  <si>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</si>
  <si>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</si>
  <si>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</si>
  <si>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</si>
  <si>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</si>
  <si>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</si>
  <si>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</si>
  <si>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</si>
  <si>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</si>
  <si>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</si>
  <si>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</si>
  <si>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</si>
  <si>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</si>
  <si>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</si>
  <si>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</si>
  <si>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</si>
  <si>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</si>
  <si>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</si>
  <si>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</si>
  <si>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</si>
  <si>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</si>
  <si>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</si>
  <si>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</si>
  <si>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</si>
  <si>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</si>
  <si>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</si>
  <si>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</si>
  <si>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</si>
  <si>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</si>
  <si>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</si>
  <si>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</si>
  <si>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</si>
  <si>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</si>
  <si>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</si>
  <si>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</si>
  <si>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</si>
  <si>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</si>
  <si>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</si>
  <si>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</si>
  <si>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</si>
  <si>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</si>
  <si>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</si>
  <si>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</si>
  <si>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</si>
  <si>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</si>
  <si>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</si>
  <si>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</si>
  <si>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</si>
  <si>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</si>
  <si>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</si>
  <si>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</si>
  <si>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</si>
  <si>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</si>
  <si>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</si>
  <si>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</si>
  <si>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</si>
  <si>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</si>
  <si>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</si>
  <si>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</si>
  <si>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</si>
  <si>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</si>
  <si>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</si>
  <si>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</si>
  <si>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</si>
  <si>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</si>
  <si>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</si>
  <si>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</si>
  <si>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</si>
  <si>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</si>
  <si>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</si>
  <si>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</si>
  <si>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</si>
  <si>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</si>
  <si>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</si>
  <si>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</si>
  <si>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</si>
  <si>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</si>
  <si>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</si>
  <si>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</si>
  <si>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</si>
  <si>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</si>
  <si>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</si>
  <si>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</si>
  <si>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</si>
  <si>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</si>
  <si>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</si>
  <si>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</si>
  <si>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</si>
  <si>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</si>
  <si>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</si>
  <si>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</si>
  <si>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</si>
  <si>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</si>
  <si>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</si>
  <si>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</si>
  <si>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</si>
  <si>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</si>
  <si>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</si>
  <si>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</si>
  <si>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</si>
  <si>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</si>
  <si>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</si>
  <si>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</si>
  <si>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</si>
  <si>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</si>
  <si>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</si>
  <si>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</si>
  <si>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</si>
  <si>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</si>
  <si>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</si>
  <si>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</si>
  <si>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</si>
  <si>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</si>
  <si>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</si>
  <si>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</si>
  <si>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</si>
  <si>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</si>
  <si>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</si>
  <si>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</si>
  <si>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</si>
  <si>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</si>
  <si>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</si>
  <si>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</si>
  <si>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</si>
  <si>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</si>
  <si>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</si>
  <si>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</si>
  <si>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</si>
  <si>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</si>
  <si>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</si>
  <si>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</si>
  <si>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</si>
  <si>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</si>
  <si>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</si>
  <si>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</si>
  <si>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</si>
  <si>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</si>
  <si>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</si>
  <si>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</si>
  <si>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</si>
  <si>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</si>
  <si>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</si>
  <si>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</si>
  <si>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</si>
  <si>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</si>
  <si>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</si>
  <si>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</si>
  <si>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</si>
  <si>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</si>
  <si>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</si>
  <si>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</si>
  <si>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</si>
  <si>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</si>
  <si>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</si>
  <si>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</si>
  <si>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</si>
  <si>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</si>
  <si>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</si>
  <si>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</si>
  <si>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</si>
  <si>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</si>
  <si>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</si>
  <si>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</si>
  <si>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</si>
  <si>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</si>
  <si>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</si>
  <si>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</si>
  <si>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</si>
  <si>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</si>
  <si>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</si>
  <si>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</si>
  <si>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</si>
  <si>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</si>
  <si>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</si>
  <si>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</si>
  <si>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</si>
  <si>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</si>
  <si>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</si>
  <si>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</si>
  <si>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</si>
  <si>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</si>
  <si>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</si>
  <si>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</si>
  <si>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</si>
  <si>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</si>
  <si>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</si>
  <si>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</si>
  <si>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</si>
  <si>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</si>
  <si>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</si>
  <si>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</si>
  <si>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</si>
  <si>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</si>
  <si>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</si>
  <si>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</si>
  <si>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</si>
  <si>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</si>
  <si>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</si>
  <si>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</si>
  <si>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</si>
  <si>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</si>
  <si>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</si>
  <si>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</si>
  <si>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</si>
  <si>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</si>
  <si>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</si>
  <si>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</si>
  <si>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</si>
  <si>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</si>
  <si>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</si>
  <si>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</si>
  <si>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</si>
  <si>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</si>
  <si>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</si>
  <si>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</si>
  <si>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</si>
  <si>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</si>
  <si>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</si>
  <si>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</si>
  <si>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</si>
  <si>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</si>
  <si>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</si>
  <si>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</si>
  <si>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</si>
  <si>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</si>
  <si>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</si>
  <si>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</si>
  <si>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</si>
  <si>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</si>
  <si>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</si>
  <si>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</si>
  <si>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</si>
  <si>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</si>
  <si>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</si>
  <si>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</si>
  <si>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</si>
  <si>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</si>
  <si>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</si>
  <si>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</si>
  <si>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</si>
  <si>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</si>
  <si>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</si>
  <si>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</si>
  <si>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</si>
  <si>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</si>
  <si>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</si>
  <si>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</si>
  <si>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</si>
  <si>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</si>
  <si>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</si>
  <si>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</si>
  <si>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</si>
  <si>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</si>
  <si>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</si>
  <si>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</si>
  <si>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</si>
  <si>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</si>
  <si>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</si>
  <si>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</si>
  <si>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</si>
  <si>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</si>
  <si>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</si>
  <si>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</si>
  <si>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</si>
  <si>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</si>
  <si>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</si>
  <si>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</si>
  <si>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</si>
  <si>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</si>
  <si>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</si>
  <si>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</si>
  <si>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</si>
  <si>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</si>
  <si>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</si>
  <si>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</si>
  <si>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</si>
  <si>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</si>
  <si>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</si>
  <si>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</si>
  <si>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</si>
  <si>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</si>
  <si>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</si>
  <si>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</si>
  <si>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</si>
  <si>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</si>
  <si>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</si>
  <si>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</si>
  <si>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</si>
  <si>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</si>
  <si>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</si>
  <si>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</si>
  <si>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</si>
  <si>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</si>
  <si>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</si>
  <si>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</si>
  <si>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</si>
  <si>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</si>
  <si>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</si>
  <si>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</si>
  <si>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</si>
  <si>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</si>
  <si>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</si>
  <si>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</si>
  <si>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</si>
  <si>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</si>
  <si>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</si>
  <si>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</si>
  <si>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</si>
  <si>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</si>
  <si>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</si>
  <si>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</si>
  <si>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</si>
  <si>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</si>
  <si>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</si>
  <si>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</si>
  <si>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</si>
  <si>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</si>
  <si>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</si>
  <si>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</si>
  <si>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</si>
  <si>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</si>
  <si>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</si>
  <si>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</si>
  <si>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</si>
  <si>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</si>
  <si>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</si>
  <si>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</si>
  <si>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</si>
  <si>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</si>
  <si>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</si>
  <si>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</si>
  <si>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</si>
  <si>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</si>
  <si>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</si>
  <si>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</si>
  <si>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</si>
  <si>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</si>
  <si>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</si>
  <si>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</si>
  <si>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</si>
  <si>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</si>
  <si>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</si>
  <si>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</si>
  <si>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</si>
  <si>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</si>
  <si>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</si>
  <si>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</si>
  <si>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</si>
  <si>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</si>
  <si>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</si>
  <si>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</si>
  <si>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</si>
  <si>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</si>
  <si>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</si>
  <si>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</si>
  <si>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</si>
  <si>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</si>
  <si>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</si>
  <si>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</si>
  <si>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</si>
  <si>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</si>
  <si>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</si>
  <si>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</si>
  <si>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</si>
  <si>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</si>
  <si>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</si>
  <si>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</si>
  <si>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</si>
  <si>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</si>
  <si>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</si>
  <si>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</si>
  <si>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</si>
  <si>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</si>
  <si>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</si>
  <si>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</si>
  <si>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</si>
  <si>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</si>
  <si>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</si>
  <si>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</si>
  <si>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</si>
  <si>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</si>
  <si>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</si>
  <si>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</si>
  <si>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</si>
  <si>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</si>
  <si>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</si>
  <si>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</si>
  <si>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</si>
  <si>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</si>
  <si>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</si>
  <si>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</si>
  <si>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</si>
  <si>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</si>
  <si>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</si>
  <si>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</si>
  <si>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</si>
  <si>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</si>
  <si>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</si>
  <si>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</si>
  <si>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</si>
  <si>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</si>
  <si>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</si>
  <si>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</si>
  <si>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</si>
  <si>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</si>
  <si>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</si>
  <si>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</si>
  <si>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</si>
  <si>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</si>
  <si>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</si>
  <si>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</si>
  <si>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</si>
  <si>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</si>
  <si>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</si>
  <si>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</si>
  <si>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</si>
  <si>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</si>
  <si>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</si>
  <si>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</si>
  <si>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</si>
  <si>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</si>
  <si>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</si>
  <si>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</si>
  <si>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</si>
  <si>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</si>
  <si>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</si>
  <si>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</si>
  <si>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</si>
  <si>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</si>
  <si>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</si>
  <si>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</si>
  <si>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</si>
  <si>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</si>
  <si>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</si>
  <si>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</si>
  <si>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</si>
  <si>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</si>
  <si>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</si>
  <si>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</si>
  <si>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</si>
  <si>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</si>
  <si>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</si>
  <si>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</si>
  <si>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</si>
  <si>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</si>
  <si>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</si>
  <si>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</si>
  <si>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</si>
  <si>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</si>
  <si>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</si>
  <si>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</si>
  <si>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</si>
  <si>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</si>
  <si>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</si>
  <si>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</si>
  <si>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</si>
  <si>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</si>
  <si>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</si>
  <si>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</si>
  <si>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</si>
  <si>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</si>
  <si>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</si>
  <si>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</si>
  <si>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</si>
  <si>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</si>
  <si>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</si>
  <si>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</si>
  <si>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</si>
  <si>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</si>
  <si>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</si>
  <si>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</si>
  <si>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</si>
  <si>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</si>
  <si>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</si>
  <si>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</si>
  <si>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</si>
  <si>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</si>
  <si>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</si>
  <si>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</si>
  <si>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</si>
  <si>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</si>
  <si>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</si>
  <si>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</si>
  <si>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</si>
  <si>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</si>
  <si>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</si>
  <si>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</si>
  <si>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</si>
  <si>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</si>
  <si>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</si>
  <si>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</si>
  <si>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</si>
  <si>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</si>
  <si>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</si>
  <si>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</si>
  <si>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</si>
  <si>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</si>
  <si>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</si>
  <si>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</si>
  <si>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</si>
  <si>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</si>
  <si>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</si>
  <si>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</si>
  <si>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</si>
  <si>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</si>
  <si>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</si>
  <si>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</si>
  <si>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</si>
  <si>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</si>
  <si>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</si>
  <si>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</si>
  <si>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</si>
  <si>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</si>
  <si>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</si>
  <si>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</si>
  <si>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</si>
  <si>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</si>
  <si>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</si>
  <si>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</si>
  <si>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</si>
  <si>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</si>
  <si>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</si>
  <si>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</si>
  <si>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</si>
  <si>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</si>
  <si>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</si>
  <si>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</si>
  <si>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</si>
  <si>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</si>
  <si>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</si>
  <si>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</si>
  <si>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</si>
  <si>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</si>
  <si>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</si>
  <si>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</si>
  <si>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</si>
  <si>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</si>
  <si>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</si>
  <si>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</si>
  <si>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</si>
  <si>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</si>
  <si>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</si>
  <si>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</si>
  <si>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</si>
  <si>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</si>
  <si>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</si>
  <si>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</si>
  <si>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</si>
  <si>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</si>
  <si>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</si>
  <si>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</si>
  <si>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</si>
  <si>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</si>
  <si>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</si>
  <si>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</si>
  <si>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</si>
  <si>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</si>
  <si>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</si>
  <si>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</si>
  <si>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</si>
  <si>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</si>
  <si>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</si>
  <si>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</si>
  <si>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</si>
  <si>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</si>
  <si>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</si>
  <si>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</si>
  <si>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</si>
  <si>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</si>
  <si>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</si>
  <si>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</si>
  <si>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</si>
  <si>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</si>
  <si>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</si>
  <si>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</si>
  <si>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</si>
  <si>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</si>
  <si>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</si>
  <si>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</si>
  <si>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</si>
  <si>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</si>
  <si>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</si>
  <si>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</si>
  <si>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</si>
  <si>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</si>
  <si>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</si>
  <si>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</si>
  <si>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</si>
  <si>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</si>
  <si>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</si>
  <si>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</si>
  <si>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</si>
  <si>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</si>
  <si>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</si>
  <si>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</si>
  <si>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</si>
  <si>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</si>
  <si>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</si>
  <si>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</si>
  <si>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</si>
  <si>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</si>
  <si>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</si>
  <si>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</si>
  <si>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</si>
  <si>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</si>
  <si>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</si>
  <si>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</si>
  <si>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</si>
  <si>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</si>
  <si>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</si>
  <si>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</si>
  <si>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</si>
  <si>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</si>
  <si>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</si>
  <si>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</si>
  <si>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</si>
  <si>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</si>
  <si>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</si>
  <si>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</si>
  <si>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</si>
  <si>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</si>
  <si>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</si>
  <si>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</si>
  <si>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</si>
  <si>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</si>
  <si>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</si>
  <si>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</si>
  <si>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</si>
  <si>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</si>
  <si>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</si>
  <si>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</si>
  <si>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</si>
  <si>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</si>
  <si>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</si>
  <si>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</si>
  <si>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</si>
  <si>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</si>
  <si>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</si>
  <si>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</si>
  <si>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</si>
  <si>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</si>
  <si>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</si>
  <si>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</si>
  <si>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</si>
  <si>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</si>
  <si>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</si>
  <si>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</si>
  <si>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</si>
  <si>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</si>
  <si>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</si>
  <si>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</si>
  <si>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</si>
  <si>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</si>
  <si>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</si>
  <si>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</si>
  <si>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</si>
  <si>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</si>
  <si>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</si>
  <si>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</si>
  <si>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</si>
  <si>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</si>
  <si>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</si>
  <si>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</si>
  <si>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</si>
  <si>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</si>
  <si>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</si>
  <si>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</si>
  <si>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</si>
  <si>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</si>
  <si>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</si>
  <si>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</si>
  <si>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</si>
  <si>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</si>
  <si>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</si>
  <si>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</si>
  <si>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</si>
  <si>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</si>
  <si>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</si>
  <si>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</si>
  <si>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</si>
  <si>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</si>
  <si>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</si>
  <si>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</si>
  <si>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</si>
  <si>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</si>
  <si>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</si>
  <si>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</si>
  <si>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</si>
  <si>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</si>
  <si>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</si>
  <si>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</si>
  <si>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</si>
  <si>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</si>
  <si>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</si>
  <si>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</si>
  <si>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</si>
  <si>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</si>
  <si>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</si>
  <si>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</si>
  <si>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</si>
  <si>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</si>
  <si>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</si>
  <si>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</si>
  <si>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</si>
  <si>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</si>
  <si>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</si>
  <si>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</si>
  <si>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</si>
  <si>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</si>
  <si>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</si>
  <si>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</si>
  <si>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</si>
  <si>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</si>
  <si>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</si>
  <si>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</si>
  <si>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</si>
  <si>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</si>
  <si>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</si>
  <si>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</si>
  <si>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</si>
  <si>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</si>
  <si>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</si>
  <si>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</si>
  <si>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</si>
  <si>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</si>
  <si>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</si>
  <si>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</si>
  <si>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</si>
  <si>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</si>
  <si>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</si>
  <si>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</si>
  <si>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</si>
  <si>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</si>
  <si>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</si>
  <si>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</si>
  <si>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</si>
  <si>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</si>
  <si>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</si>
  <si>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</si>
  <si>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</si>
  <si>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</si>
  <si>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</si>
  <si>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</si>
  <si>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</si>
  <si>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</si>
  <si>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</si>
  <si>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</si>
  <si>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</si>
  <si>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</si>
  <si>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</si>
  <si>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</si>
  <si>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</si>
  <si>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</si>
  <si>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</si>
  <si>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</si>
  <si>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</si>
  <si>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</si>
  <si>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</si>
  <si>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</si>
  <si>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</si>
  <si>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</si>
  <si>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</si>
  <si>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</si>
  <si>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</si>
  <si>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</si>
  <si>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</si>
  <si>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</si>
  <si>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</si>
  <si>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</si>
  <si>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</si>
  <si>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</si>
  <si>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</si>
  <si>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</si>
  <si>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</si>
  <si>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</si>
  <si>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</si>
  <si>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</si>
  <si>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</si>
  <si>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</si>
  <si>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</si>
  <si>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</si>
  <si>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</si>
  <si>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</si>
  <si>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</si>
  <si>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</si>
  <si>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</si>
  <si>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</si>
  <si>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</si>
  <si>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</si>
  <si>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</si>
  <si>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</si>
  <si>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</si>
  <si>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</si>
  <si>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</si>
  <si>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</si>
  <si>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</si>
  <si>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</si>
  <si>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</si>
  <si>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</si>
  <si>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</si>
  <si>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</si>
  <si>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</si>
  <si>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</si>
  <si>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</si>
  <si>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</si>
  <si>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</si>
  <si>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</si>
  <si>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</si>
  <si>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</si>
  <si>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</si>
  <si>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</si>
  <si>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</si>
  <si>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</si>
  <si>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</si>
  <si>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</si>
  <si>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</si>
  <si>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</si>
  <si>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</si>
  <si>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</si>
  <si>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</si>
  <si>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</si>
  <si>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</si>
  <si>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</si>
  <si>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</si>
  <si>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</si>
  <si>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</si>
  <si>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</si>
  <si>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</si>
  <si>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</si>
  <si>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</si>
  <si>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</si>
  <si>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</si>
  <si>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</si>
  <si>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</si>
  <si>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</si>
  <si>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</si>
  <si>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</si>
  <si>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</si>
  <si>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</si>
  <si>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</si>
  <si>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</si>
  <si>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</si>
  <si>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</si>
  <si>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</si>
  <si>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</si>
  <si>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</si>
  <si>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</si>
  <si>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</si>
  <si>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</si>
  <si>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</si>
  <si>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</si>
  <si>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</si>
  <si>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</si>
  <si>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</si>
  <si>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</si>
  <si>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</si>
  <si>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</si>
  <si>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</si>
  <si>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</si>
  <si>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</si>
  <si>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</si>
  <si>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</si>
  <si>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</si>
  <si>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</si>
  <si>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</si>
  <si>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</si>
  <si>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</si>
  <si>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</si>
  <si>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</si>
  <si>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</si>
  <si>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</si>
  <si>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</si>
  <si>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</si>
  <si>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</si>
  <si>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</si>
  <si>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</si>
  <si>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</si>
  <si>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</si>
  <si>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</si>
  <si>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</si>
  <si>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</si>
  <si>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</si>
  <si>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</si>
  <si>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</si>
  <si>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</si>
  <si>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</si>
  <si>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</si>
  <si>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</si>
  <si>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</si>
  <si>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</si>
  <si>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</si>
  <si>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</si>
  <si>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</si>
  <si>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</si>
  <si>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</si>
  <si>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</si>
  <si>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</si>
  <si>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</si>
  <si>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</si>
  <si>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</si>
  <si>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</si>
  <si>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</si>
  <si>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</si>
  <si>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</si>
  <si>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</si>
  <si>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</si>
  <si>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</si>
  <si>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</si>
  <si>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</si>
  <si>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</si>
  <si>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</si>
  <si>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</si>
  <si>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</si>
  <si>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</si>
  <si>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</si>
  <si>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</si>
  <si>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</si>
  <si>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</si>
  <si>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</si>
  <si>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</si>
  <si>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</si>
  <si>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</si>
  <si>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</si>
  <si>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</si>
  <si>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</si>
  <si>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</si>
  <si>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</si>
  <si>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</si>
  <si>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</si>
  <si>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</si>
  <si>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</si>
  <si>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</si>
  <si>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</si>
  <si>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</si>
  <si>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</si>
  <si>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</si>
  <si>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</si>
  <si>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</si>
  <si>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</si>
  <si>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</si>
  <si>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</si>
  <si>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</si>
  <si>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</si>
  <si>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</si>
  <si>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</si>
  <si>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</si>
  <si>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</si>
  <si>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</si>
  <si>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</si>
  <si>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</si>
  <si>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</si>
  <si>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</si>
  <si>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</si>
  <si>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</si>
  <si>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</si>
  <si>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</si>
  <si>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</si>
  <si>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</si>
  <si>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</si>
  <si>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</si>
  <si>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</si>
  <si>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</si>
  <si>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</si>
  <si>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</si>
  <si>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</si>
  <si>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</si>
  <si>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</si>
  <si>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</si>
  <si>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</si>
  <si>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</si>
  <si>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</si>
  <si>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</si>
  <si>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</si>
  <si>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</si>
  <si>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</si>
  <si>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</si>
  <si>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</si>
  <si>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</si>
  <si>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</si>
  <si>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</si>
  <si>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</si>
  <si>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</si>
  <si>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</si>
  <si>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</si>
  <si>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</si>
  <si>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</si>
  <si>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</si>
  <si>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</si>
  <si>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</si>
  <si>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</si>
  <si>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</si>
  <si>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</si>
  <si>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</si>
  <si>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</si>
  <si>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</si>
  <si>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</si>
  <si>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</si>
  <si>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</si>
  <si>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</si>
  <si>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</si>
  <si>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</si>
  <si>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</si>
  <si>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</si>
  <si>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</si>
  <si>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</si>
  <si>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</si>
  <si>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</si>
  <si>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</si>
  <si>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</si>
  <si>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</si>
  <si>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</si>
  <si>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</si>
  <si>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</si>
  <si>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</si>
  <si>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</si>
  <si>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</si>
  <si>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</si>
  <si>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</si>
  <si>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</si>
  <si>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</si>
  <si>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</si>
  <si>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</si>
  <si>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</si>
  <si>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</si>
  <si>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</si>
  <si>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</si>
  <si>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</si>
  <si>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</si>
  <si>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</si>
  <si>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</si>
  <si>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</si>
  <si>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</si>
  <si>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</si>
  <si>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</si>
  <si>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</si>
  <si>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</si>
  <si>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</si>
  <si>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</si>
  <si>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</si>
  <si>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</si>
  <si>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</si>
  <si>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</si>
  <si>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</si>
  <si>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</si>
  <si>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</si>
  <si>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</si>
  <si>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</si>
  <si>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</si>
  <si>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</si>
  <si>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</si>
  <si>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</si>
  <si>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</si>
  <si>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</si>
  <si>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</si>
  <si>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</si>
  <si>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</si>
  <si>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</si>
  <si>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</si>
  <si>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</si>
  <si>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</si>
  <si>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</si>
  <si>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</si>
  <si>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</si>
  <si>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</si>
  <si>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</si>
  <si>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</si>
  <si>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</si>
  <si>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</si>
  <si>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</si>
  <si>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</si>
  <si>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</si>
  <si>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</si>
  <si>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</si>
  <si>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</si>
  <si>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</si>
  <si>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</si>
  <si>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</si>
  <si>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</si>
  <si>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</si>
  <si>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</si>
  <si>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</si>
  <si>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</si>
  <si>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</si>
  <si>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</si>
  <si>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</si>
  <si>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</si>
  <si>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</si>
  <si>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</si>
  <si>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</si>
  <si>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</si>
  <si>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</si>
  <si>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</si>
  <si>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</si>
  <si>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</si>
  <si>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</si>
  <si>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</si>
  <si>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</si>
  <si>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</si>
  <si>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</si>
  <si>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</si>
  <si>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</si>
  <si>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</si>
  <si>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</si>
  <si>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</si>
  <si>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</si>
  <si>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</si>
  <si>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</si>
  <si>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</si>
  <si>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</si>
  <si>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</si>
  <si>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</si>
  <si>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</si>
  <si>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</si>
  <si>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</si>
  <si>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</si>
  <si>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</si>
  <si>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</si>
  <si>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</si>
  <si>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</si>
  <si>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</si>
  <si>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</si>
  <si>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</si>
  <si>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</si>
  <si>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</si>
  <si>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</si>
  <si>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</si>
  <si>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</si>
  <si>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</si>
  <si>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</si>
  <si>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</si>
  <si>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</si>
  <si>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</si>
  <si>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</si>
  <si>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</si>
  <si>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</si>
  <si>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</si>
  <si>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</si>
  <si>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</si>
  <si>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</si>
  <si>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</si>
  <si>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</si>
  <si>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</si>
  <si>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</si>
  <si>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</si>
  <si>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</si>
  <si>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</si>
  <si>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</si>
  <si>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</si>
  <si>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</si>
  <si>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</si>
  <si>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</si>
  <si>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</si>
  <si>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</si>
  <si>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</si>
  <si>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</si>
  <si>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</si>
  <si>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</si>
  <si>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</si>
  <si>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</si>
  <si>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</si>
  <si>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</si>
  <si>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</si>
  <si>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</si>
  <si>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</si>
  <si>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</si>
  <si>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</si>
  <si>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</si>
  <si>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</si>
  <si>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</si>
  <si>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</si>
  <si>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</si>
  <si>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</si>
  <si>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</si>
  <si>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</si>
  <si>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</si>
  <si>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</si>
  <si>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</si>
  <si>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</si>
  <si>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</si>
  <si>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</si>
  <si>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</si>
  <si>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</si>
  <si>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</si>
  <si>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</si>
  <si>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</si>
  <si>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</si>
  <si>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</si>
  <si>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</si>
  <si>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</si>
  <si>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</si>
  <si>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</si>
  <si>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</si>
  <si>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</si>
  <si>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</si>
  <si>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</si>
  <si>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</si>
  <si>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</si>
  <si>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</si>
  <si>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</si>
  <si>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</si>
  <si>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</si>
  <si>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</si>
  <si>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</si>
  <si>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</si>
  <si>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</si>
  <si>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</si>
  <si>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</si>
  <si>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</si>
  <si>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</si>
  <si>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</si>
  <si>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</si>
  <si>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</si>
  <si>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</si>
  <si>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</si>
  <si>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</si>
  <si>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</si>
  <si>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</si>
  <si>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</si>
  <si>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</si>
  <si>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</si>
  <si>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</si>
  <si>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</si>
  <si>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</si>
  <si>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</si>
  <si>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</si>
  <si>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</si>
  <si>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</si>
  <si>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</si>
  <si>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</si>
  <si>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</si>
  <si>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</si>
  <si>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</si>
  <si>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</si>
  <si>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</si>
  <si>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</si>
  <si>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</si>
  <si>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</si>
  <si>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</si>
  <si>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</si>
  <si>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</si>
  <si>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</si>
  <si>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</si>
  <si>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</si>
  <si>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</si>
  <si>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</si>
  <si>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</si>
  <si>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</si>
  <si>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</si>
  <si>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</si>
  <si>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</si>
  <si>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</si>
  <si>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</si>
  <si>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</si>
  <si>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</si>
  <si>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</si>
  <si>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</si>
  <si>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</si>
  <si>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</si>
  <si>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</si>
  <si>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</si>
  <si>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</si>
  <si>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</si>
  <si>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</si>
  <si>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</si>
  <si>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</si>
  <si>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</si>
  <si>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</si>
  <si>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</si>
  <si>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</si>
  <si>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</si>
  <si>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</si>
  <si>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</si>
  <si>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</si>
  <si>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</si>
  <si>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</si>
  <si>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</si>
  <si>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</si>
  <si>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</si>
  <si>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</si>
  <si>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</si>
  <si>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</si>
  <si>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</si>
  <si>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</si>
  <si>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</si>
  <si>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</si>
  <si>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</si>
  <si>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</si>
  <si>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</si>
  <si>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</si>
  <si>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</si>
  <si>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</si>
  <si>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</si>
  <si>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</si>
  <si>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</si>
  <si>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</si>
  <si>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</si>
  <si>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</si>
  <si>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</si>
  <si>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</si>
  <si>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</si>
  <si>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</si>
  <si>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</si>
  <si>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</si>
  <si>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</si>
  <si>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</si>
  <si>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</si>
  <si>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</si>
  <si>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</si>
  <si>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</si>
  <si>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</si>
  <si>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</si>
  <si>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</si>
  <si>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</si>
  <si>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</si>
  <si>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</si>
  <si>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</si>
  <si>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</si>
  <si>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</si>
  <si>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</si>
  <si>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</si>
  <si>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</si>
  <si>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</si>
  <si>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</si>
  <si>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</si>
  <si>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</si>
  <si>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</si>
  <si>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</si>
  <si>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</si>
  <si>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</si>
  <si>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</si>
  <si>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</si>
  <si>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</si>
  <si>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</si>
  <si>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</si>
  <si>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</si>
  <si>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</si>
  <si>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</si>
  <si>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</si>
  <si>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</si>
  <si>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</si>
  <si>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</si>
  <si>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</si>
  <si>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</si>
  <si>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</si>
  <si>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</si>
  <si>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</si>
  <si>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</si>
  <si>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</si>
  <si>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</si>
  <si>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</si>
  <si>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</si>
  <si>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</si>
  <si>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</si>
  <si>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</si>
  <si>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</si>
  <si>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</si>
  <si>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</si>
  <si>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</si>
  <si>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</si>
  <si>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</si>
  <si>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</si>
  <si>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</si>
  <si>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</si>
  <si>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</si>
  <si>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</si>
  <si>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</si>
  <si>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</si>
  <si>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</si>
  <si>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</si>
  <si>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</si>
  <si>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</si>
  <si>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</si>
  <si>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</si>
  <si>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</si>
  <si>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</si>
  <si>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</si>
  <si>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</si>
  <si>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</si>
  <si>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</si>
  <si>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</si>
  <si>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</si>
  <si>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</si>
  <si>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</si>
  <si>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</si>
  <si>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</si>
  <si>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</si>
  <si>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</si>
  <si>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</si>
  <si>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</si>
  <si>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</si>
  <si>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</si>
  <si>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</si>
  <si>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</si>
  <si>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</si>
  <si>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</si>
  <si>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</si>
  <si>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</si>
  <si>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</si>
  <si>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</si>
  <si>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</si>
  <si>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</si>
  <si>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</si>
  <si>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</si>
  <si>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</si>
  <si>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</si>
  <si>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</si>
  <si>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</si>
  <si>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</si>
  <si>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</si>
  <si>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</si>
  <si>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</si>
  <si>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</si>
  <si>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</si>
  <si>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</si>
  <si>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</si>
  <si>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</si>
  <si>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</si>
  <si>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</si>
  <si>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</si>
  <si>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</si>
  <si>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</si>
  <si>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</si>
  <si>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</si>
  <si>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</si>
  <si>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</si>
  <si>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</si>
  <si>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</si>
  <si>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</si>
  <si>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</si>
  <si>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</si>
  <si>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</si>
  <si>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</si>
  <si>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</si>
  <si>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</si>
  <si>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</si>
  <si>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</si>
  <si>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</si>
  <si>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</si>
  <si>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</si>
  <si>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</si>
  <si>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</si>
  <si>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</si>
  <si>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</si>
  <si>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</si>
  <si>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</si>
  <si>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</si>
  <si>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</si>
  <si>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</si>
  <si>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</si>
  <si>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</si>
  <si>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</si>
  <si>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</si>
  <si>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</si>
  <si>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</si>
  <si>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</si>
  <si>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</si>
  <si>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</si>
  <si>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</si>
  <si>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</si>
  <si>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</si>
  <si>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</si>
  <si>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</si>
  <si>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</si>
  <si>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</si>
  <si>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</si>
  <si>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</si>
  <si>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</si>
  <si>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</si>
  <si>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</si>
  <si>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</si>
  <si>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</si>
  <si>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</si>
  <si>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</si>
  <si>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</si>
  <si>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</si>
  <si>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</si>
  <si>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</si>
  <si>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</si>
  <si>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</si>
  <si>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</si>
  <si>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</si>
  <si>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</si>
  <si>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</si>
  <si>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</si>
  <si>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</si>
  <si>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</si>
  <si>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</si>
  <si>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</si>
  <si>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</si>
  <si>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</si>
  <si>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</si>
  <si>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</si>
  <si>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</si>
  <si>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</si>
  <si>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</si>
  <si>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</si>
  <si>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</si>
  <si>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</si>
  <si>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</si>
  <si>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</si>
  <si>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</si>
  <si>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</si>
  <si>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</si>
  <si>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</si>
  <si>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</si>
  <si>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</si>
  <si>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</si>
  <si>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</si>
  <si>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</si>
  <si>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</si>
  <si>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</si>
  <si>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</si>
  <si>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</si>
  <si>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</si>
  <si>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</si>
  <si>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</si>
  <si>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</si>
  <si>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</si>
  <si>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</si>
  <si>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</si>
  <si>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</si>
  <si>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</si>
  <si>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</si>
  <si>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</si>
  <si>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</si>
  <si>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</si>
  <si>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</si>
  <si>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</si>
  <si>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</si>
  <si>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</si>
  <si>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</si>
  <si>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</si>
  <si>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</si>
  <si>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</si>
  <si>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</si>
  <si>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</si>
  <si>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</si>
  <si>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</si>
  <si>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</si>
  <si>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</si>
  <si>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</si>
  <si>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</si>
  <si>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</si>
  <si>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</si>
  <si>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</si>
  <si>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</si>
  <si>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</si>
  <si>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</si>
  <si>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</si>
  <si>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</si>
  <si>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</si>
  <si>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</si>
  <si>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</si>
  <si>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</si>
  <si>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</si>
  <si>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</si>
  <si>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</si>
  <si>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</si>
  <si>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</si>
  <si>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</si>
  <si>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</si>
  <si>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</si>
  <si>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</si>
  <si>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</si>
  <si>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</si>
  <si>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</si>
  <si>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</si>
  <si>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</si>
  <si>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</si>
  <si>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</si>
  <si>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</si>
  <si>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</si>
  <si>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</si>
  <si>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</si>
  <si>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</si>
  <si>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</si>
  <si>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</si>
  <si>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</si>
  <si>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</si>
  <si>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</si>
  <si>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</si>
  <si>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</si>
  <si>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</si>
  <si>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</si>
  <si>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</si>
  <si>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</si>
  <si>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</si>
  <si>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</si>
  <si>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</si>
  <si>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</si>
  <si>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</si>
  <si>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</si>
  <si>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</si>
  <si>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</si>
  <si>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</si>
  <si>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</si>
  <si>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</si>
  <si>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</si>
  <si>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</si>
  <si>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</si>
  <si>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</si>
  <si>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</si>
  <si>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</si>
  <si>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</si>
  <si>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</si>
  <si>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</si>
  <si>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</si>
  <si>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</si>
  <si>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</si>
  <si>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</si>
  <si>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</si>
  <si>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</si>
  <si>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</si>
  <si>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</si>
  <si>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</si>
  <si>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</si>
  <si>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</si>
  <si>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</si>
  <si>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</si>
  <si>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</si>
  <si>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</si>
  <si>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</si>
  <si>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</si>
  <si>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</si>
  <si>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</si>
  <si>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</si>
  <si>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</si>
  <si>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</si>
  <si>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</si>
  <si>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</si>
  <si>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</si>
  <si>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</si>
  <si>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</si>
  <si>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</si>
  <si>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</si>
  <si>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</si>
  <si>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</si>
  <si>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</si>
  <si>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</si>
  <si>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</si>
  <si>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</si>
  <si>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</si>
  <si>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</si>
  <si>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</si>
  <si>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</si>
  <si>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</si>
  <si>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</si>
  <si>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</si>
  <si>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</si>
  <si>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</si>
  <si>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</si>
  <si>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</si>
  <si>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</si>
  <si>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</si>
  <si>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</si>
  <si>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</si>
  <si>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</si>
  <si>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</si>
  <si>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</si>
  <si>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</si>
  <si>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</si>
  <si>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</si>
  <si>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</si>
  <si>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</si>
  <si>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</si>
  <si>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</si>
  <si>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</si>
  <si>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</si>
  <si>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</si>
  <si>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</si>
  <si>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</si>
  <si>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</si>
  <si>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</si>
  <si>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</si>
  <si>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</si>
  <si>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</si>
  <si>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</si>
  <si>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</si>
  <si>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</si>
  <si>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</si>
  <si>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</si>
  <si>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</si>
  <si>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</si>
  <si>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</si>
  <si>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</si>
  <si>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</si>
  <si>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</si>
  <si>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</si>
  <si>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</si>
  <si>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</si>
  <si>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</si>
  <si>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</si>
  <si>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</si>
  <si>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</si>
  <si>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</si>
  <si>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</si>
  <si>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</si>
  <si>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</si>
  <si>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</si>
  <si>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</si>
  <si>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</si>
  <si>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</si>
  <si>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</si>
  <si>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</si>
  <si>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</si>
  <si>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</si>
  <si>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</si>
  <si>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</si>
  <si>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</si>
  <si>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</si>
  <si>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</si>
  <si>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</si>
  <si>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</si>
  <si>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</si>
  <si>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</si>
  <si>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</si>
  <si>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</si>
  <si>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</si>
  <si>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</si>
  <si>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</si>
  <si>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</si>
  <si>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</si>
  <si>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</si>
  <si>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</si>
  <si>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</si>
  <si>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</si>
  <si>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</si>
  <si>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</si>
  <si>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</si>
  <si>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</si>
  <si>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</si>
  <si>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</si>
  <si>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</si>
  <si>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</si>
  <si>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</si>
  <si>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</si>
  <si>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</si>
  <si>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</si>
  <si>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</si>
  <si>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</si>
  <si>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</si>
  <si>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</si>
  <si>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</si>
  <si>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</si>
  <si>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</si>
  <si>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</si>
  <si>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</si>
  <si>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</si>
  <si>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</si>
  <si>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</si>
  <si>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</si>
  <si>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</si>
  <si>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</si>
  <si>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</si>
  <si>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</si>
  <si>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</si>
  <si>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</si>
  <si>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</si>
  <si>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</si>
  <si>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</si>
  <si>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</si>
  <si>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</si>
  <si>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</si>
  <si>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</si>
  <si>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</si>
  <si>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</si>
  <si>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</si>
  <si>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</si>
  <si>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</si>
  <si>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</si>
  <si>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</si>
  <si>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</si>
  <si>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</si>
  <si>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</si>
  <si>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</si>
  <si>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</si>
  <si>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</si>
  <si>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</si>
  <si>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</si>
  <si>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</si>
  <si>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</si>
  <si>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</si>
  <si>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</si>
  <si>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</si>
  <si>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</si>
  <si>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</si>
  <si>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</si>
  <si>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</si>
  <si>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</si>
  <si>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</si>
  <si>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</si>
  <si>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</si>
  <si>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</si>
  <si>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</si>
  <si>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</si>
  <si>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</si>
  <si>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</si>
  <si>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</si>
  <si>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</si>
  <si>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</si>
  <si>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</si>
  <si>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</si>
  <si>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</si>
  <si>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</si>
  <si>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</si>
  <si>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</si>
  <si>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</si>
  <si>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</si>
  <si>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</si>
  <si>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</si>
  <si>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</si>
  <si>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</si>
  <si>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</si>
  <si>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</si>
  <si>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</si>
  <si>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</si>
  <si>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</si>
  <si>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</si>
  <si>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</si>
  <si>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</si>
  <si>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</si>
  <si>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</si>
  <si>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</si>
  <si>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</si>
  <si>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</si>
  <si>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</si>
  <si>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</si>
  <si>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</si>
  <si>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</si>
  <si>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</si>
  <si>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</si>
  <si>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</si>
  <si>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</si>
  <si>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</si>
  <si>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</si>
  <si>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</si>
  <si>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</si>
  <si>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</si>
  <si>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</si>
  <si>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</si>
  <si>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</si>
  <si>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</si>
  <si>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</si>
  <si>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</si>
  <si>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</si>
  <si>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</si>
  <si>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</si>
  <si>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</si>
  <si>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</si>
  <si>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</si>
  <si>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</si>
  <si>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</si>
  <si>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</si>
  <si>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</si>
  <si>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</si>
  <si>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</si>
  <si>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</si>
  <si>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</si>
  <si>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</si>
  <si>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</si>
  <si>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</si>
  <si>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</si>
  <si>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</si>
  <si>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</si>
  <si>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</si>
  <si>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</si>
  <si>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</si>
  <si>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</si>
  <si>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</si>
  <si>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</si>
  <si>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</si>
  <si>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</si>
  <si>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</si>
  <si>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</si>
  <si>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</si>
  <si>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</si>
  <si>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</si>
  <si>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</si>
  <si>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</si>
  <si>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</si>
  <si>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</si>
  <si>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</si>
  <si>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</si>
  <si>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</si>
  <si>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</si>
  <si>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</si>
  <si>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</si>
  <si>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</si>
  <si>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</si>
  <si>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</si>
  <si>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</si>
  <si>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</si>
  <si>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</si>
  <si>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</si>
  <si>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</si>
  <si>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</si>
  <si>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</si>
  <si>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</si>
  <si>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</si>
  <si>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</si>
  <si>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</si>
  <si>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</si>
  <si>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</si>
  <si>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</si>
  <si>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</si>
  <si>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</si>
  <si>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</si>
  <si>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</si>
  <si>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</si>
  <si>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</si>
  <si>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</si>
  <si>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</si>
  <si>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</si>
  <si>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</si>
  <si>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</si>
  <si>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</si>
  <si>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</si>
  <si>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</si>
  <si>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</si>
  <si>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</si>
  <si>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</si>
  <si>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</si>
  <si>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</si>
  <si>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</si>
  <si>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</si>
  <si>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</si>
  <si>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</si>
  <si>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</si>
  <si>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</si>
  <si>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</si>
  <si>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</si>
  <si>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</si>
  <si>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</si>
  <si>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</si>
  <si>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</si>
  <si>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</si>
  <si>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</si>
  <si>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</si>
  <si>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</si>
  <si>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</si>
  <si>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</si>
  <si>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</si>
  <si>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</si>
  <si>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</si>
  <si>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</si>
  <si>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</si>
  <si>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</si>
  <si>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</si>
  <si>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</si>
  <si>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</si>
  <si>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</si>
  <si>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</si>
  <si>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</si>
  <si>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</si>
  <si>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</si>
  <si>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</si>
  <si>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</si>
  <si>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</si>
  <si>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</si>
  <si>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</si>
  <si>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</si>
  <si>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</si>
  <si>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</si>
  <si>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</si>
  <si>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</si>
  <si>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</si>
  <si>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</si>
  <si>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</si>
  <si>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</si>
  <si>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</si>
  <si>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</si>
  <si>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</si>
  <si>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</si>
  <si>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</si>
  <si>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</si>
  <si>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</si>
  <si>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</si>
  <si>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</si>
  <si>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</si>
  <si>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</si>
  <si>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</si>
  <si>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</si>
  <si>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</si>
  <si>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</si>
  <si>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</si>
  <si>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</si>
  <si>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</si>
  <si>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</si>
  <si>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</si>
  <si>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</si>
  <si>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</si>
  <si>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</si>
  <si>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</si>
  <si>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</si>
  <si>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</si>
  <si>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</si>
  <si>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</si>
  <si>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</si>
  <si>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</si>
  <si>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</si>
  <si>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</si>
  <si>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</si>
  <si>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</si>
  <si>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</si>
  <si>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</si>
  <si>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</si>
  <si>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</si>
  <si>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</si>
  <si>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</si>
  <si>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</si>
  <si>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</si>
  <si>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</si>
  <si>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</si>
  <si>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</si>
  <si>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</si>
  <si>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</si>
  <si>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</si>
  <si>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</si>
  <si>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</si>
  <si>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</si>
  <si>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</si>
  <si>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</si>
  <si>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</si>
  <si>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</si>
  <si>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</si>
  <si>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</si>
  <si>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</si>
  <si>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</si>
  <si>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</si>
  <si>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</si>
  <si>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</si>
  <si>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</si>
  <si>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</si>
  <si>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</si>
  <si>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</si>
  <si>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</si>
  <si>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</si>
  <si>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</si>
  <si>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</si>
  <si>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</si>
  <si>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</si>
  <si>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</si>
  <si>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</si>
  <si>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</si>
  <si>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</si>
  <si>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</si>
  <si>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</si>
  <si>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</si>
  <si>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</si>
  <si>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</si>
  <si>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</si>
  <si>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</si>
  <si>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</si>
  <si>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</si>
  <si>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</si>
  <si>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</si>
  <si>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</si>
  <si>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</si>
  <si>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</si>
  <si>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</si>
  <si>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</si>
  <si>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</si>
  <si>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</si>
  <si>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</si>
  <si>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</si>
  <si>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</si>
  <si>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</si>
  <si>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</si>
  <si>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</si>
  <si>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</si>
  <si>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</si>
  <si>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</si>
  <si>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</si>
  <si>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</si>
  <si>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</si>
  <si>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</si>
  <si>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</si>
  <si>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</si>
  <si>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</si>
  <si>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</si>
  <si>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</si>
  <si>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</si>
  <si>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</si>
  <si>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</si>
  <si>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</si>
  <si>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</si>
  <si>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</si>
  <si>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</si>
  <si>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</si>
  <si>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</si>
  <si>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</si>
  <si>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</si>
  <si>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</si>
  <si>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</si>
  <si>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</si>
  <si>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</si>
  <si>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</si>
  <si>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</si>
  <si>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</si>
  <si>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</si>
  <si>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</si>
  <si>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</si>
  <si>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</si>
  <si>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</si>
  <si>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</si>
  <si>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</si>
  <si>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</si>
  <si>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</si>
  <si>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</si>
  <si>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</si>
  <si>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</si>
  <si>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</si>
  <si>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</si>
  <si>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</si>
  <si>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</si>
  <si>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</si>
  <si>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</si>
  <si>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</si>
  <si>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</si>
  <si>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</si>
  <si>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</si>
  <si>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</si>
  <si>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</si>
  <si>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</si>
  <si>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</si>
  <si>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</si>
  <si>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</si>
  <si>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</si>
  <si>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</si>
  <si>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</si>
  <si>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</si>
  <si>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</si>
  <si>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</si>
  <si>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</si>
  <si>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</si>
  <si>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</si>
  <si>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</si>
  <si>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</si>
  <si>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</si>
  <si>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</si>
  <si>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</si>
  <si>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</si>
  <si>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</si>
  <si>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</si>
  <si>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</si>
  <si>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</si>
  <si>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</si>
  <si>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</si>
  <si>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</si>
  <si>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</si>
  <si>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</si>
  <si>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</si>
  <si>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</si>
  <si>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</si>
  <si>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</si>
  <si>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</si>
  <si>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</si>
  <si>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</si>
  <si>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</si>
  <si>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</si>
  <si>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</si>
  <si>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</si>
  <si>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</si>
  <si>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</si>
  <si>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</si>
  <si>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</si>
  <si>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</si>
  <si>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</si>
  <si>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</si>
  <si>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</si>
  <si>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</si>
  <si>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</si>
  <si>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</si>
  <si>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</si>
  <si>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</si>
  <si>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</si>
  <si>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</si>
  <si>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</si>
  <si>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</si>
  <si>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</si>
  <si>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</si>
  <si>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</si>
  <si>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</si>
  <si>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</si>
  <si>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</si>
  <si>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</si>
  <si>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</si>
  <si>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</si>
  <si>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</si>
  <si>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</si>
  <si>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</si>
  <si>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</si>
  <si>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</si>
  <si>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</si>
  <si>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</si>
  <si>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</si>
  <si>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</si>
  <si>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</si>
  <si>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</si>
  <si>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</si>
  <si>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</si>
  <si>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</si>
  <si>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</si>
  <si>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</si>
  <si>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</si>
  <si>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</si>
  <si>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</si>
  <si>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</si>
  <si>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</si>
  <si>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</si>
  <si>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</si>
  <si>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</si>
  <si>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</si>
  <si>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</si>
  <si>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</si>
  <si>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</si>
  <si>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</si>
  <si>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</si>
  <si>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</si>
  <si>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</si>
  <si>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</si>
  <si>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</si>
  <si>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</si>
  <si>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</si>
  <si>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</si>
  <si>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</si>
  <si>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</si>
  <si>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</si>
  <si>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</si>
  <si>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</si>
  <si>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</si>
  <si>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</si>
  <si>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</si>
  <si>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</si>
  <si>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</si>
  <si>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</si>
  <si>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</si>
  <si>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</si>
  <si>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</si>
  <si>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</si>
  <si>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</si>
  <si>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</si>
  <si>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</si>
  <si>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</si>
  <si>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</si>
  <si>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</si>
  <si>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</si>
  <si>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</si>
  <si>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</si>
  <si>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</si>
  <si>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</si>
  <si>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</si>
  <si>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</si>
  <si>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</si>
  <si>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</si>
  <si>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</si>
  <si>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</si>
  <si>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</si>
  <si>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</si>
  <si>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</si>
  <si>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</si>
  <si>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</si>
  <si>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</si>
  <si>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</si>
  <si>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</si>
  <si>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</si>
  <si>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</si>
  <si>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</si>
  <si>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</si>
  <si>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</si>
  <si>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</si>
  <si>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</si>
  <si>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</si>
  <si>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</si>
  <si>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</si>
  <si>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</si>
  <si>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</si>
  <si>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</si>
  <si>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</si>
  <si>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</si>
  <si>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</si>
  <si>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</si>
  <si>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</si>
  <si>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</si>
  <si>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</si>
  <si>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</si>
  <si>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</si>
  <si>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</si>
  <si>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</si>
  <si>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</si>
  <si>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</si>
  <si>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</si>
  <si>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</si>
  <si>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</si>
  <si>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</si>
  <si>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</si>
  <si>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</si>
  <si>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</si>
  <si>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</si>
  <si>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</si>
  <si>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</si>
  <si>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</si>
  <si>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</si>
  <si>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</si>
  <si>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</si>
  <si>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</si>
  <si>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</si>
  <si>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</si>
  <si>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</si>
  <si>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</si>
  <si>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</si>
  <si>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</si>
  <si>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</si>
  <si>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</si>
  <si>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</si>
  <si>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</si>
  <si>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</si>
  <si>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</si>
  <si>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</si>
  <si>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</si>
  <si>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</si>
  <si>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</si>
  <si>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</si>
  <si>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</si>
  <si>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</si>
  <si>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</si>
  <si>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</si>
  <si>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</si>
  <si>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</si>
  <si>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</si>
  <si>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</si>
  <si>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</si>
  <si>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</si>
  <si>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</si>
  <si>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</si>
  <si>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</si>
  <si>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</si>
  <si>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</si>
  <si>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</si>
  <si>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</si>
  <si>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</si>
  <si>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</si>
  <si>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</si>
  <si>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</si>
  <si>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</si>
  <si>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</si>
  <si>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</si>
  <si>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</si>
  <si>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</si>
  <si>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</si>
  <si>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</si>
  <si>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</si>
  <si>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</si>
  <si>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</si>
  <si>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</si>
  <si>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</si>
  <si>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</si>
  <si>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</si>
  <si>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</si>
  <si>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</si>
  <si>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</si>
  <si>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</si>
  <si>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</si>
  <si>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</si>
  <si>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</si>
  <si>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</si>
  <si>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</si>
  <si>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</si>
  <si>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</si>
  <si>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</si>
  <si>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</si>
  <si>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</si>
  <si>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</si>
  <si>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</si>
  <si>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</si>
  <si>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</si>
  <si>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</si>
  <si>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</si>
  <si>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</si>
  <si>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</si>
  <si>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</si>
  <si>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</si>
  <si>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</si>
  <si>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</si>
  <si>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</si>
  <si>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</si>
  <si>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</si>
  <si>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</si>
  <si>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</si>
  <si>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</si>
  <si>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</si>
  <si>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</si>
  <si>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</si>
  <si>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</si>
  <si>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</si>
  <si>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</si>
  <si>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</si>
  <si>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</si>
  <si>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</si>
  <si>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</si>
  <si>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</si>
  <si>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</si>
  <si>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</si>
  <si>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</si>
  <si>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</si>
  <si>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</si>
  <si>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</si>
  <si>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</si>
  <si>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</si>
  <si>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</si>
  <si>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</si>
  <si>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</si>
  <si>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</si>
  <si>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</si>
  <si>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</si>
  <si>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</si>
  <si>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</si>
  <si>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</si>
  <si>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</si>
  <si>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</si>
  <si>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</si>
  <si>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</si>
  <si>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</si>
  <si>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</si>
  <si>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</si>
  <si>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</si>
  <si>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</si>
  <si>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</si>
  <si>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</si>
  <si>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</si>
  <si>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</si>
  <si>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</si>
  <si>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</si>
  <si>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</si>
  <si>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</si>
  <si>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</si>
  <si>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</si>
  <si>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</si>
  <si>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</si>
  <si>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</si>
  <si>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</si>
  <si>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</si>
  <si>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</si>
  <si>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</si>
  <si>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</si>
  <si>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</si>
  <si>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</si>
  <si>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</si>
  <si>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</si>
  <si>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</si>
  <si>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</si>
  <si>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</si>
  <si>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</si>
  <si>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</si>
  <si>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</si>
  <si>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</si>
  <si>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</si>
  <si>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</si>
  <si>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</si>
  <si>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</si>
  <si>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</si>
  <si>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</si>
  <si>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</si>
  <si>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</si>
  <si>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</si>
  <si>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</si>
  <si>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</si>
  <si>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</si>
  <si>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</si>
  <si>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</si>
  <si>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</si>
  <si>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</si>
  <si>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</si>
  <si>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</si>
  <si>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</si>
  <si>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</si>
  <si>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</si>
  <si>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</si>
  <si>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</si>
  <si>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</si>
  <si>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</si>
  <si>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</si>
  <si>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</si>
  <si>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</si>
  <si>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</si>
  <si>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</si>
  <si>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</si>
  <si>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</si>
  <si>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</si>
  <si>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</si>
  <si>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</si>
  <si>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</si>
  <si>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</si>
  <si>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</si>
  <si>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</si>
  <si>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</si>
  <si>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</si>
  <si>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</si>
  <si>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</si>
  <si>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</si>
  <si>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</si>
  <si>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</si>
  <si>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</si>
  <si>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</si>
  <si>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</si>
  <si>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</si>
  <si>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</si>
  <si>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</si>
  <si>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</si>
  <si>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</si>
  <si>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</si>
  <si>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</si>
  <si>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</si>
  <si>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</si>
  <si>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</si>
  <si>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</si>
  <si>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</si>
  <si>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</si>
  <si>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</si>
  <si>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</si>
  <si>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</si>
  <si>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</si>
  <si>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</si>
  <si>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</si>
  <si>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</si>
  <si>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</si>
  <si>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</si>
  <si>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</si>
  <si>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</si>
  <si>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</si>
  <si>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</si>
  <si>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</si>
  <si>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</si>
  <si>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</si>
  <si>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</si>
  <si>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</si>
  <si>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</si>
  <si>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</si>
  <si>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</si>
  <si>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</si>
  <si>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</si>
  <si>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</si>
  <si>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</si>
  <si>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</si>
  <si>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</si>
  <si>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</si>
  <si>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</si>
  <si>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</si>
  <si>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</si>
  <si>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</si>
  <si>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</si>
  <si>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</si>
  <si>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</si>
  <si>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</si>
  <si>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</si>
  <si>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</si>
  <si>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</si>
  <si>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</si>
  <si>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</si>
  <si>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</si>
  <si>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</si>
  <si>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</si>
  <si>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</si>
  <si>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</si>
  <si>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</si>
  <si>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</si>
  <si>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</si>
  <si>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</si>
  <si>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</si>
  <si>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</si>
  <si>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</si>
  <si>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</si>
  <si>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</si>
  <si>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</si>
  <si>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</si>
  <si>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</si>
  <si>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</si>
  <si>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</si>
  <si>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</si>
  <si>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</si>
  <si>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</si>
  <si>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</si>
  <si>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</si>
  <si>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</si>
  <si>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</si>
  <si>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</si>
  <si>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</si>
  <si>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</si>
  <si>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</si>
  <si>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</si>
  <si>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</si>
  <si>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</si>
  <si>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</si>
  <si>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</si>
  <si>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</si>
  <si>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</si>
  <si>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</si>
  <si>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</si>
  <si>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</si>
  <si>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</si>
  <si>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</si>
  <si>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</si>
  <si>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</si>
  <si>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</si>
  <si>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</si>
  <si>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</si>
  <si>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</si>
  <si>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</si>
  <si>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</si>
  <si>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</si>
  <si>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</si>
  <si>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</si>
  <si>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</si>
  <si>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</si>
  <si>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</si>
  <si>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</si>
  <si>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</si>
  <si>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</si>
  <si>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</si>
  <si>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</si>
  <si>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</si>
  <si>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</si>
  <si>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</si>
  <si>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</si>
  <si>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</si>
  <si>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</si>
  <si>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</si>
  <si>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</si>
  <si>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</si>
  <si>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</si>
  <si>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</si>
  <si>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</si>
  <si>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</si>
  <si>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</si>
  <si>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</si>
  <si>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</si>
  <si>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</si>
  <si>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</si>
  <si>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</si>
  <si>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</si>
  <si>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</si>
  <si>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</si>
  <si>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</si>
  <si>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</si>
  <si>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</si>
  <si>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</si>
  <si>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</si>
  <si>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</si>
  <si>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</si>
  <si>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</si>
  <si>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</si>
  <si>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</si>
  <si>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</si>
  <si>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</si>
  <si>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</si>
  <si>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</si>
  <si>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</si>
  <si>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</si>
  <si>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</si>
  <si>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</si>
  <si>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</si>
  <si>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</si>
  <si>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</si>
  <si>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</si>
  <si>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</si>
  <si>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</si>
  <si>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</si>
  <si>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</si>
  <si>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</si>
  <si>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</si>
  <si>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</si>
  <si>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</si>
  <si>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</si>
  <si>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</si>
  <si>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</si>
  <si>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</si>
  <si>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</si>
  <si>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</si>
  <si>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</si>
  <si>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</si>
  <si>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</si>
  <si>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</si>
  <si>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</si>
  <si>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</si>
  <si>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</si>
  <si>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</si>
  <si>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</si>
  <si>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</si>
  <si>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</si>
  <si>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</si>
  <si>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</si>
  <si>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</si>
  <si>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</si>
  <si>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</si>
  <si>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</si>
  <si>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</si>
  <si>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</si>
  <si>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</si>
  <si>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</si>
  <si>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</si>
  <si>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</si>
  <si>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</si>
  <si>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</si>
  <si>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</si>
  <si>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</si>
  <si>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</si>
  <si>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</si>
  <si>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</si>
  <si>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</si>
  <si>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</si>
  <si>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</si>
  <si>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</si>
  <si>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</si>
  <si>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</si>
  <si>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</si>
  <si>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</si>
  <si>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</si>
  <si>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</si>
  <si>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</si>
  <si>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</si>
  <si>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</si>
  <si>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</si>
  <si>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</si>
  <si>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</si>
  <si>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</si>
  <si>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</si>
  <si>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</si>
  <si>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</si>
  <si>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</si>
  <si>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</si>
  <si>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</si>
  <si>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</si>
  <si>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</si>
  <si>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</si>
  <si>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</si>
  <si>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</si>
  <si>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</si>
  <si>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</si>
  <si>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</si>
  <si>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</si>
  <si>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</si>
  <si>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</si>
  <si>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</si>
  <si>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</si>
  <si>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</si>
  <si>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</si>
  <si>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</si>
  <si>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</si>
  <si>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</si>
  <si>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</si>
  <si>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</si>
  <si>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</si>
  <si>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</si>
  <si>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</si>
  <si>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</si>
  <si>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</si>
  <si>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</si>
  <si>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</si>
  <si>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</si>
  <si>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</si>
  <si>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</si>
  <si>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</si>
  <si>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</si>
  <si>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</si>
  <si>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</si>
  <si>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</si>
  <si>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</si>
  <si>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</si>
  <si>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</si>
  <si>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</si>
  <si>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</si>
  <si>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</si>
  <si>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</si>
  <si>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</si>
  <si>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</si>
  <si>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</si>
  <si>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</si>
  <si>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</si>
  <si>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</si>
  <si>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</si>
  <si>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</si>
  <si>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</si>
  <si>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</si>
  <si>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</si>
  <si>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</si>
  <si>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</si>
  <si>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</si>
  <si>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</si>
  <si>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</si>
  <si>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</si>
  <si>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</si>
  <si>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</si>
  <si>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</si>
  <si>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</si>
  <si>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</si>
  <si>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</si>
  <si>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</si>
  <si>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</si>
  <si>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</si>
  <si>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</si>
  <si>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</si>
  <si>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</si>
  <si>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</si>
  <si>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</si>
  <si>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</si>
  <si>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</si>
  <si>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</si>
  <si>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</si>
  <si>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</si>
  <si>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</si>
  <si>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</si>
  <si>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</si>
  <si>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</si>
  <si>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</si>
  <si>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</si>
  <si>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</si>
  <si>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</si>
  <si>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</si>
  <si>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</si>
  <si>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</si>
  <si>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</si>
  <si>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</si>
  <si>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</si>
  <si>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</si>
  <si>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</si>
  <si>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</si>
  <si>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</si>
  <si>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</si>
  <si>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</si>
  <si>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</si>
  <si>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</si>
  <si>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</si>
  <si>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</si>
  <si>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</si>
  <si>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</si>
  <si>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</si>
  <si>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</si>
  <si>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</si>
  <si>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</si>
  <si>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</si>
  <si>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</si>
  <si>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</si>
  <si>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</si>
  <si>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</si>
  <si>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</si>
  <si>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</si>
  <si>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</si>
  <si>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</si>
  <si>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</si>
  <si>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</si>
  <si>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</si>
  <si>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</si>
  <si>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</si>
  <si>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</si>
  <si>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</si>
  <si>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</si>
  <si>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</si>
  <si>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</si>
  <si>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</si>
  <si>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</si>
  <si>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</si>
  <si>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</si>
  <si>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</si>
  <si>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</si>
  <si>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</si>
  <si>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</si>
  <si>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</si>
  <si>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</si>
  <si>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</si>
  <si>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</si>
  <si>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</si>
  <si>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</si>
  <si>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</si>
  <si>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</si>
  <si>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</si>
  <si>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</si>
  <si>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</si>
  <si>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</si>
  <si>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</si>
  <si>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</si>
  <si>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</si>
  <si>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</si>
  <si>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</si>
  <si>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</si>
  <si>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</si>
  <si>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</si>
  <si>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</si>
  <si>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</si>
  <si>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</si>
  <si>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</si>
  <si>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</si>
  <si>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</si>
  <si>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</si>
  <si>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</si>
  <si>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</si>
  <si>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</si>
  <si>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</si>
  <si>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</si>
  <si>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</si>
  <si>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</si>
  <si>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</si>
  <si>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</si>
  <si>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</si>
  <si>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</si>
  <si>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</si>
  <si>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</si>
  <si>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</si>
  <si>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</si>
  <si>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</si>
  <si>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</si>
  <si>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</si>
  <si>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</si>
  <si>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</si>
  <si>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</si>
  <si>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</si>
  <si>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</si>
  <si>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</si>
  <si>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</si>
  <si>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</si>
  <si>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</si>
  <si>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</si>
  <si>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</si>
  <si>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</si>
  <si>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</si>
  <si>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</si>
  <si>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</si>
  <si>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</si>
  <si>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</si>
  <si>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</si>
  <si>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</si>
  <si>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</si>
  <si>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</si>
  <si>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</si>
  <si>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</si>
  <si>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</si>
  <si>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</si>
  <si>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</si>
  <si>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</si>
  <si>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</si>
  <si>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</si>
  <si>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</si>
  <si>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</si>
  <si>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</si>
  <si>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</si>
  <si>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</si>
  <si>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</si>
  <si>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</si>
  <si>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</si>
  <si>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</si>
  <si>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</si>
  <si>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</si>
  <si>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</si>
  <si>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</si>
  <si>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</si>
  <si>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</si>
  <si>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</si>
  <si>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</si>
  <si>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</si>
  <si>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</si>
  <si>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</si>
  <si>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</si>
  <si>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</si>
  <si>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</si>
  <si>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</si>
  <si>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</si>
  <si>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</si>
  <si>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</si>
  <si>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</si>
  <si>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</si>
  <si>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</si>
  <si>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</si>
  <si>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</si>
  <si>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</si>
  <si>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</si>
  <si>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</si>
  <si>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</si>
  <si>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</si>
  <si>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</si>
  <si>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</si>
  <si>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</si>
  <si>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</si>
  <si>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</si>
  <si>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</si>
  <si>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</si>
  <si>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</si>
  <si>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</si>
  <si>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</si>
  <si>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</si>
  <si>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</si>
  <si>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</si>
  <si>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</si>
  <si>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</si>
  <si>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</si>
  <si>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</si>
  <si>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</si>
  <si>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</si>
  <si>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</si>
  <si>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</si>
  <si>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</si>
  <si>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</si>
  <si>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</si>
  <si>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</si>
  <si>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</si>
  <si>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</si>
  <si>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</si>
  <si>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</si>
  <si>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</si>
  <si>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</si>
  <si>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</si>
  <si>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</si>
  <si>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</si>
  <si>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</si>
  <si>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</si>
  <si>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</si>
  <si>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</si>
  <si>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</si>
  <si>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</si>
  <si>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</si>
  <si>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</si>
  <si>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</si>
  <si>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</si>
  <si>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</si>
  <si>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</si>
  <si>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</si>
  <si>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</si>
  <si>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</si>
  <si>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</si>
  <si>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</si>
  <si>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</si>
  <si>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</si>
  <si>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</si>
  <si>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</si>
  <si>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</si>
  <si>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</si>
  <si>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</si>
  <si>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</si>
  <si>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</si>
  <si>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</si>
  <si>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</si>
  <si>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</si>
  <si>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</si>
  <si>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</si>
  <si>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</si>
  <si>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</si>
  <si>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</si>
  <si>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</si>
  <si>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</si>
  <si>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</si>
  <si>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</si>
  <si>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</si>
  <si>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</si>
  <si>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</si>
  <si>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</si>
  <si>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</si>
  <si>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</si>
  <si>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</si>
  <si>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</si>
  <si>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</si>
  <si>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</si>
  <si>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</si>
  <si>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</si>
  <si>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</si>
  <si>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</si>
  <si>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</si>
  <si>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</si>
  <si>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</si>
  <si>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</si>
  <si>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</si>
  <si>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</si>
  <si>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</si>
  <si>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</si>
  <si>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</si>
  <si>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</si>
  <si>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</si>
  <si>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</si>
  <si>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</si>
  <si>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</si>
  <si>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</si>
  <si>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</si>
  <si>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</si>
  <si>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</si>
  <si>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</si>
  <si>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</si>
  <si>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</si>
  <si>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</si>
  <si>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</si>
  <si>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</si>
  <si>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</si>
  <si>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</si>
  <si>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</si>
  <si>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</si>
  <si>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</si>
  <si>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</si>
  <si>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</si>
  <si>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</si>
  <si>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</si>
  <si>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</si>
  <si>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</si>
  <si>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</si>
  <si>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</si>
  <si>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</si>
  <si>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</si>
  <si>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</si>
  <si>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</si>
  <si>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</si>
  <si>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</si>
  <si>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</si>
  <si>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</si>
  <si>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</si>
  <si>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</si>
  <si>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</si>
  <si>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</si>
  <si>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</si>
  <si>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</si>
  <si>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</si>
  <si>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</si>
  <si>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</si>
  <si>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</si>
  <si>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</si>
  <si>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</si>
  <si>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</si>
  <si>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</si>
  <si>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</si>
  <si>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</si>
  <si>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</si>
  <si>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</si>
  <si>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</si>
  <si>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</si>
  <si>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</si>
  <si>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</si>
  <si>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</si>
  <si>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</si>
  <si>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</si>
  <si>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</si>
  <si>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</si>
  <si>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</si>
  <si>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</si>
  <si>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</si>
  <si>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</si>
  <si>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</si>
  <si>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</si>
  <si>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</si>
  <si>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</si>
  <si>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</si>
  <si>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</si>
  <si>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</si>
  <si>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</si>
  <si>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</si>
  <si>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</si>
  <si>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</si>
  <si>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</si>
  <si>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</si>
  <si>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</si>
  <si>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</si>
  <si>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</si>
  <si>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</si>
  <si>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</si>
  <si>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</si>
  <si>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</si>
  <si>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</si>
  <si>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</si>
  <si>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</si>
  <si>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</si>
  <si>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</si>
  <si>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</si>
  <si>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</si>
  <si>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</si>
  <si>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</si>
  <si>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</si>
  <si>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</si>
  <si>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</si>
  <si>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</si>
  <si>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</si>
  <si>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</si>
  <si>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</si>
  <si>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</si>
  <si>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</si>
  <si>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</si>
  <si>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</si>
  <si>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</si>
  <si>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</si>
  <si>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</si>
  <si>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</si>
  <si>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</si>
  <si>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</si>
  <si>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</si>
  <si>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</si>
  <si>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</si>
  <si>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</si>
  <si>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</si>
  <si>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</si>
  <si>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</si>
  <si>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</si>
  <si>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</si>
  <si>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</si>
  <si>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</si>
  <si>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</si>
  <si>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</si>
  <si>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</si>
  <si>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</si>
  <si>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</si>
  <si>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</si>
  <si>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</si>
  <si>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</si>
  <si>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</si>
  <si>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</si>
  <si>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</si>
  <si>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</si>
  <si>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</si>
  <si>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</si>
  <si>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</si>
  <si>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</si>
  <si>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</si>
  <si>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</si>
  <si>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</si>
  <si>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</si>
  <si>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</si>
  <si>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</si>
  <si>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</si>
  <si>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</si>
  <si>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</si>
  <si>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</si>
  <si>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</si>
  <si>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</si>
  <si>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</si>
  <si>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</si>
  <si>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</si>
  <si>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</si>
  <si>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</si>
  <si>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</si>
  <si>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</si>
  <si>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</si>
  <si>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</si>
  <si>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</si>
  <si>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</si>
  <si>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</si>
  <si>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</si>
  <si>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</si>
  <si>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</si>
  <si>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</si>
  <si>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</si>
  <si>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</si>
  <si>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</si>
  <si>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</si>
  <si>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</si>
  <si>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</si>
  <si>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</si>
  <si>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</si>
  <si>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</si>
  <si>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</si>
  <si>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</si>
  <si>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</si>
  <si>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</si>
  <si>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</si>
  <si>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</si>
  <si>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</si>
  <si>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</si>
  <si>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</si>
  <si>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</si>
  <si>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</si>
  <si>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</si>
  <si>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</si>
  <si>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</si>
  <si>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</si>
  <si>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</si>
  <si>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</si>
  <si>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</si>
  <si>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</si>
  <si>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</si>
  <si>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</si>
  <si>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</si>
  <si>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</si>
  <si>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</si>
  <si>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</si>
  <si>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</si>
  <si>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</si>
  <si>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</si>
  <si>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</si>
  <si>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</si>
  <si>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</si>
  <si>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</si>
  <si>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</si>
  <si>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</si>
  <si>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</si>
  <si>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</si>
  <si>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</si>
  <si>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</si>
  <si>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</si>
  <si>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</si>
  <si>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</si>
  <si>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</si>
  <si>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</si>
  <si>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</si>
  <si>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</si>
  <si>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</si>
  <si>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</si>
  <si>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</si>
  <si>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</si>
  <si>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</si>
  <si>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</si>
  <si>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</si>
  <si>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</si>
  <si>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</si>
  <si>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</si>
  <si>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</si>
  <si>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</si>
  <si>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</si>
  <si>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</si>
  <si>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</si>
  <si>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</si>
  <si>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</si>
  <si>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</si>
  <si>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</si>
  <si>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</si>
  <si>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</si>
  <si>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</si>
  <si>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</si>
  <si>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</si>
  <si>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</si>
  <si>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</si>
  <si>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</si>
  <si>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</si>
  <si>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</si>
  <si>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</si>
  <si>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</si>
  <si>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</si>
  <si>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</si>
  <si>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</si>
  <si>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</si>
  <si>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</si>
  <si>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</si>
  <si>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</si>
  <si>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</si>
  <si>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</si>
  <si>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</si>
  <si>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</si>
  <si>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</si>
  <si>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</si>
  <si>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</si>
  <si>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</si>
  <si>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</si>
  <si>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</si>
  <si>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</si>
  <si>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</si>
  <si>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</si>
  <si>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</si>
  <si>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</si>
  <si>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</si>
  <si>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</si>
  <si>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</si>
  <si>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</si>
  <si>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</si>
  <si>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</si>
  <si>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</si>
  <si>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</si>
  <si>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</si>
  <si>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</si>
  <si>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</si>
  <si>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</si>
  <si>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</si>
  <si>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</si>
  <si>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</si>
  <si>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</si>
  <si>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</si>
  <si>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</si>
  <si>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</si>
  <si>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</si>
  <si>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</si>
  <si>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</si>
  <si>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</si>
  <si>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</si>
  <si>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</si>
  <si>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</si>
  <si>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</si>
  <si>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</si>
  <si>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</si>
  <si>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</si>
  <si>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</si>
  <si>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</si>
  <si>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</si>
  <si>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</si>
  <si>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</si>
  <si>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</si>
  <si>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</si>
  <si>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</si>
  <si>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</si>
  <si>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</si>
  <si>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</si>
  <si>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</si>
  <si>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</si>
  <si>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</si>
  <si>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</si>
  <si>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</si>
  <si>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</si>
  <si>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</si>
  <si>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</si>
  <si>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</si>
  <si>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</si>
  <si>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</si>
  <si>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</si>
  <si>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</si>
  <si>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</si>
  <si>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</si>
  <si>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</si>
  <si>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</si>
  <si>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</si>
  <si>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</si>
  <si>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</si>
  <si>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</si>
  <si>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</si>
  <si>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</si>
  <si>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</si>
  <si>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</si>
  <si>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</si>
  <si>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</si>
  <si>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</si>
  <si>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</si>
  <si>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</si>
  <si>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</si>
  <si>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</si>
  <si>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</si>
  <si>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</si>
  <si>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</si>
  <si>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</si>
  <si>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</si>
  <si>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</si>
  <si>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</si>
  <si>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</si>
  <si>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</si>
  <si>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</si>
  <si>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</si>
  <si>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</si>
  <si>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</si>
  <si>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</si>
  <si>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</si>
  <si>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</si>
  <si>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</si>
  <si>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</si>
  <si>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</si>
  <si>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</si>
  <si>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</si>
  <si>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</si>
  <si>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</si>
  <si>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</si>
  <si>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</si>
  <si>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</si>
  <si>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</si>
  <si>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</si>
  <si>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</si>
  <si>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</si>
  <si>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</si>
  <si>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</si>
  <si>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</si>
  <si>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</si>
  <si>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</si>
  <si>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</si>
  <si>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</si>
  <si>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</si>
  <si>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</si>
  <si>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</si>
  <si>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</si>
  <si>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</si>
  <si>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</si>
  <si>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</si>
  <si>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</si>
  <si>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</si>
  <si>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</si>
  <si>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</si>
  <si>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</si>
  <si>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</si>
  <si>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</si>
  <si>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</si>
  <si>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</si>
  <si>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</si>
  <si>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</si>
  <si>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</si>
  <si>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</si>
  <si>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</si>
  <si>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</si>
  <si>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</si>
  <si>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</si>
  <si>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</si>
  <si>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</si>
  <si>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</si>
  <si>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</si>
  <si>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</si>
  <si>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</si>
  <si>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</si>
  <si>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</si>
  <si>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</si>
  <si>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</si>
  <si>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</si>
  <si>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</si>
  <si>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</si>
  <si>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</si>
  <si>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</si>
  <si>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</si>
  <si>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</si>
  <si>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</si>
  <si>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</si>
  <si>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</si>
  <si>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</si>
  <si>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</si>
  <si>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</si>
  <si>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</si>
  <si>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</si>
  <si>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</si>
  <si>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</si>
  <si>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</si>
  <si>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</si>
  <si>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</si>
  <si>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</si>
  <si>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</si>
  <si>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</si>
  <si>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</si>
  <si>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</si>
  <si>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</si>
  <si>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</si>
  <si>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</si>
  <si>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</si>
  <si>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</si>
  <si>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</si>
  <si>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</si>
  <si>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</si>
  <si>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</si>
  <si>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</si>
  <si>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</si>
  <si>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</si>
  <si>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</si>
  <si>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</si>
  <si>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</si>
  <si>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</si>
  <si>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</si>
  <si>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</si>
  <si>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</si>
  <si>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</si>
  <si>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</si>
  <si>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</si>
  <si>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</si>
  <si>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</si>
  <si>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</si>
  <si>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</si>
  <si>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</si>
  <si>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</si>
  <si>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</si>
  <si>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</si>
  <si>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</si>
  <si>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</si>
  <si>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</si>
  <si>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</si>
  <si>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</si>
  <si>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</si>
  <si>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</si>
  <si>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</si>
  <si>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</si>
  <si>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</si>
  <si>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</si>
  <si>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</si>
  <si>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</si>
  <si>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</si>
  <si>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</si>
  <si>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</si>
  <si>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</si>
  <si>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</si>
  <si>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</si>
  <si>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</si>
  <si>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</si>
  <si>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</si>
  <si>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</si>
  <si>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</si>
  <si>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</si>
  <si>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</si>
  <si>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</si>
  <si>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</si>
  <si>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</si>
  <si>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</si>
  <si>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</si>
  <si>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</si>
  <si>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</si>
  <si>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</si>
  <si>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</si>
  <si>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</si>
  <si>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</si>
  <si>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</si>
  <si>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</si>
  <si>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</si>
  <si>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</si>
  <si>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</si>
  <si>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</si>
  <si>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</si>
  <si>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</si>
  <si>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</si>
  <si>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</si>
  <si>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</si>
  <si>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</si>
  <si>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</si>
  <si>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</si>
  <si>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</si>
  <si>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</si>
  <si>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</si>
  <si>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</si>
  <si>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</si>
  <si>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</si>
  <si>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</si>
  <si>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</si>
  <si>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</si>
  <si>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</si>
  <si>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</si>
  <si>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</si>
  <si>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</si>
  <si>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</si>
  <si>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</si>
  <si>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</si>
  <si>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</si>
  <si>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</si>
  <si>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</si>
  <si>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</si>
  <si>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</si>
  <si>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</si>
  <si>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</si>
  <si>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</si>
  <si>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</si>
  <si>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</si>
  <si>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</si>
  <si>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</si>
  <si>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</si>
  <si>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</si>
  <si>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</si>
  <si>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</si>
  <si>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</si>
  <si>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</si>
  <si>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</si>
  <si>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</si>
  <si>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</si>
  <si>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</si>
  <si>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</si>
  <si>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</si>
  <si>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</si>
  <si>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</si>
  <si>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</si>
  <si>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</si>
  <si>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</si>
  <si>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</si>
  <si>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</si>
  <si>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</si>
  <si>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</si>
  <si>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</si>
  <si>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</si>
  <si>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</si>
  <si>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</si>
  <si>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</si>
  <si>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</si>
  <si>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</si>
  <si>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</si>
  <si>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</si>
  <si>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</si>
  <si>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</si>
  <si>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</si>
  <si>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</si>
  <si>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</si>
  <si>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</si>
  <si>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</si>
  <si>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</si>
  <si>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</si>
  <si>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</si>
  <si>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</si>
  <si>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</si>
  <si>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</si>
  <si>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</si>
  <si>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</si>
  <si>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</si>
  <si>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</si>
  <si>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</si>
  <si>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</si>
  <si>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</si>
  <si>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</si>
  <si>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</si>
  <si>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</si>
  <si>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</si>
  <si>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</si>
  <si>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</si>
  <si>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</si>
  <si>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</si>
  <si>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</si>
  <si>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</si>
  <si>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</si>
  <si>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</si>
  <si>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</si>
  <si>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</si>
  <si>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</si>
  <si>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</si>
  <si>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</si>
  <si>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</si>
  <si>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</si>
  <si>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</si>
  <si>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</si>
  <si>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</si>
  <si>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</si>
  <si>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</si>
  <si>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</si>
  <si>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</si>
  <si>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</si>
  <si>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</si>
  <si>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</si>
  <si>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</si>
  <si>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</si>
  <si>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</si>
  <si>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</si>
  <si>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</si>
  <si>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</si>
  <si>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</si>
  <si>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</si>
  <si>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</si>
  <si>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</si>
  <si>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</si>
  <si>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</si>
  <si>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</si>
  <si>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</si>
  <si>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</si>
  <si>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</si>
  <si>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</si>
  <si>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</si>
  <si>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</si>
  <si>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</si>
  <si>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</si>
  <si>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</si>
  <si>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</si>
  <si>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</si>
  <si>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</si>
  <si>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</si>
  <si>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</si>
  <si>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</si>
  <si>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</si>
  <si>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</si>
  <si>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</si>
  <si>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</si>
  <si>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</si>
  <si>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</si>
  <si>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</si>
  <si>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</si>
  <si>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</si>
  <si>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</si>
  <si>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</si>
  <si>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</si>
  <si>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</si>
  <si>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</si>
  <si>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</si>
  <si>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</si>
  <si>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</si>
  <si>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</si>
  <si>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</si>
  <si>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</si>
  <si>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</si>
  <si>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</si>
  <si>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</si>
  <si>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</si>
  <si>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</si>
  <si>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</si>
  <si>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</si>
  <si>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</si>
  <si>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</si>
  <si>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</si>
  <si>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</si>
  <si>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</si>
  <si>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</si>
  <si>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</si>
  <si>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</si>
  <si>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</si>
  <si>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</si>
  <si>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</si>
  <si>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</si>
  <si>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</si>
  <si>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</si>
  <si>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</si>
  <si>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</si>
  <si>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</si>
  <si>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</si>
  <si>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</si>
  <si>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</si>
  <si>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</si>
  <si>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</si>
  <si>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</si>
  <si>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</si>
  <si>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</si>
  <si>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</si>
  <si>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</si>
  <si>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</si>
  <si>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</si>
  <si>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</si>
  <si>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</si>
  <si>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</si>
  <si>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</si>
  <si>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</si>
  <si>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</si>
  <si>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</si>
  <si>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</si>
  <si>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</si>
  <si>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</si>
  <si>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</si>
  <si>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</si>
  <si>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</si>
  <si>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</si>
  <si>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</si>
  <si>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</si>
  <si>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</si>
  <si>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</si>
  <si>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</si>
  <si>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</si>
  <si>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</si>
  <si>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</si>
  <si>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</si>
  <si>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</si>
  <si>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</si>
  <si>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</si>
  <si>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</si>
  <si>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</si>
  <si>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</si>
  <si>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</si>
  <si>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</si>
  <si>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</si>
  <si>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</si>
  <si>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</si>
  <si>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</si>
  <si>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</si>
  <si>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</si>
  <si>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</si>
  <si>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</si>
  <si>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</si>
  <si>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</si>
  <si>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</si>
  <si>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</si>
  <si>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</si>
  <si>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</si>
  <si>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</si>
  <si>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</si>
  <si>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</si>
  <si>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</si>
  <si>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</si>
  <si>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</si>
  <si>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</si>
  <si>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</si>
  <si>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</si>
  <si>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</si>
  <si>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</si>
  <si>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</si>
  <si>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</si>
  <si>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</si>
  <si>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</si>
  <si>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</si>
  <si>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</si>
  <si>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</si>
  <si>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</si>
  <si>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</si>
  <si>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</si>
  <si>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</si>
  <si>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</si>
  <si>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</si>
  <si>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</si>
  <si>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</si>
  <si>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</si>
  <si>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</si>
  <si>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</si>
  <si>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</si>
  <si>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</si>
  <si>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</si>
  <si>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</si>
  <si>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</si>
  <si>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</si>
  <si>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</si>
  <si>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</si>
  <si>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</si>
  <si>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</si>
  <si>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</si>
  <si>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</si>
  <si>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</si>
  <si>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</si>
  <si>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</si>
  <si>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</si>
  <si>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</si>
  <si>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</si>
  <si>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</si>
  <si>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</si>
  <si>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</si>
  <si>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</si>
  <si>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</si>
  <si>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</si>
  <si>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</si>
  <si>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</si>
  <si>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</si>
  <si>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</si>
  <si>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</si>
  <si>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</si>
  <si>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</si>
  <si>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</si>
  <si>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</si>
  <si>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</si>
  <si>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</si>
  <si>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</si>
  <si>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</si>
  <si>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</si>
  <si>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</si>
  <si>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</si>
  <si>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</si>
  <si>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</si>
  <si>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</si>
  <si>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</si>
  <si>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</si>
  <si>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</si>
  <si>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</si>
  <si>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</si>
  <si>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</si>
  <si>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</si>
  <si>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</si>
  <si>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</si>
  <si>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</si>
  <si>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</si>
  <si>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</si>
  <si>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</si>
  <si>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</si>
  <si>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</si>
  <si>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</si>
  <si>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</si>
  <si>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</si>
  <si>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</si>
  <si>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</si>
  <si>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</si>
  <si>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</si>
  <si>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</si>
  <si>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</si>
  <si>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</si>
  <si>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</si>
  <si>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</si>
  <si>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</si>
  <si>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</si>
  <si>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</si>
  <si>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</si>
  <si>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</si>
  <si>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</si>
  <si>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</si>
  <si>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</si>
  <si>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</si>
  <si>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</si>
  <si>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</si>
  <si>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</si>
  <si>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</si>
  <si>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</si>
  <si>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</si>
  <si>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</si>
  <si>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</si>
  <si>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</si>
  <si>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</si>
  <si>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</si>
  <si>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</si>
  <si>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</si>
  <si>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</si>
  <si>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</si>
  <si>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</si>
  <si>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</si>
  <si>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</si>
  <si>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</si>
  <si>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</si>
  <si>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</si>
  <si>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</si>
  <si>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</si>
  <si>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</si>
  <si>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</si>
  <si>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</si>
  <si>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</si>
  <si>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</si>
  <si>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</si>
  <si>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</si>
  <si>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</si>
  <si>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</si>
  <si>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</si>
  <si>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</si>
  <si>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</si>
  <si>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</si>
  <si>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</si>
  <si>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</si>
  <si>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</si>
  <si>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</si>
  <si>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</si>
  <si>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</si>
  <si>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</si>
  <si>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</si>
  <si>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</si>
  <si>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</si>
  <si>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</si>
  <si>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</si>
  <si>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</si>
  <si>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</si>
  <si>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</si>
  <si>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</si>
  <si>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</si>
  <si>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</si>
  <si>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</si>
  <si>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</si>
  <si>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</si>
  <si>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</si>
  <si>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</si>
  <si>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</si>
  <si>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</si>
  <si>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</si>
  <si>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</si>
  <si>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</si>
  <si>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</si>
  <si>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</si>
  <si>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</si>
  <si>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</si>
  <si>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</si>
  <si>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</si>
  <si>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</si>
  <si>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</si>
  <si>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</si>
  <si>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</si>
  <si>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</si>
  <si>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</si>
  <si>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</si>
  <si>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</si>
  <si>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</si>
  <si>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</si>
  <si>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</si>
  <si>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</si>
  <si>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</si>
  <si>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</si>
  <si>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</si>
  <si>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</si>
  <si>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</si>
  <si>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</si>
  <si>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</si>
  <si>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</si>
  <si>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</si>
  <si>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</si>
  <si>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</si>
  <si>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</si>
  <si>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</si>
  <si>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</si>
  <si>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</si>
  <si>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</si>
  <si>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</si>
  <si>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</si>
  <si>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</si>
  <si>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</si>
  <si>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</si>
  <si>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</si>
  <si>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</si>
  <si>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</si>
  <si>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</si>
  <si>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</si>
  <si>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</si>
  <si>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</si>
  <si>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</si>
  <si>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</si>
  <si>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</si>
  <si>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</si>
  <si>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</si>
  <si>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</si>
  <si>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</si>
  <si>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</si>
  <si>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</si>
  <si>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</si>
  <si>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</si>
  <si>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</si>
  <si>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</si>
  <si>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</si>
  <si>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</si>
  <si>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</si>
  <si>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</si>
  <si>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</si>
  <si>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</si>
  <si>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</si>
  <si>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</si>
  <si>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</si>
  <si>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</si>
  <si>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</si>
  <si>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</si>
  <si>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</si>
  <si>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</si>
  <si>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</si>
  <si>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</si>
  <si>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</si>
  <si>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</si>
  <si>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</si>
  <si>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</si>
  <si>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</si>
  <si>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</si>
  <si>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</si>
  <si>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</si>
  <si>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</si>
  <si>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</si>
  <si>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</si>
  <si>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</si>
  <si>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</si>
  <si>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</si>
  <si>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</si>
  <si>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</si>
  <si>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</si>
  <si>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</si>
  <si>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</si>
  <si>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</si>
  <si>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</si>
  <si>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</si>
  <si>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</si>
  <si>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</si>
  <si>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</si>
  <si>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</si>
  <si>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</si>
  <si>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</si>
  <si>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</si>
  <si>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</si>
  <si>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</si>
  <si>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</si>
  <si>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</si>
  <si>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</si>
  <si>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</si>
  <si>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</si>
  <si>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</si>
  <si>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</si>
  <si>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</si>
  <si>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</si>
  <si>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</si>
  <si>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</si>
  <si>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</si>
  <si>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</si>
  <si>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</si>
  <si>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</si>
  <si>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</si>
  <si>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</si>
  <si>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</si>
  <si>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</si>
  <si>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</si>
  <si>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</si>
  <si>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</si>
  <si>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</si>
  <si>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</si>
  <si>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</si>
  <si>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</si>
  <si>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</si>
  <si>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</si>
  <si>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</si>
  <si>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</si>
  <si>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</si>
  <si>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</si>
  <si>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</si>
  <si>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</si>
  <si>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</si>
  <si>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</si>
  <si>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</si>
  <si>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</si>
  <si>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</si>
  <si>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</si>
  <si>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</si>
  <si>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</si>
  <si>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</si>
  <si>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</si>
  <si>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</si>
  <si>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</si>
  <si>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</si>
  <si>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</si>
  <si>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</si>
  <si>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</si>
  <si>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</si>
  <si>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</si>
  <si>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</si>
  <si>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</si>
  <si>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</si>
  <si>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</si>
  <si>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</si>
  <si>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</si>
  <si>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</si>
  <si>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</si>
  <si>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</si>
  <si>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</si>
  <si>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</si>
  <si>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</si>
  <si>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</si>
  <si>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</si>
  <si>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</si>
  <si>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</si>
  <si>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</si>
  <si>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</si>
  <si>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</si>
  <si>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</si>
  <si>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</si>
  <si>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</si>
  <si>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</si>
  <si>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</si>
  <si>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</si>
  <si>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</si>
  <si>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</si>
  <si>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</si>
  <si>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</si>
  <si>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</si>
  <si>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</si>
  <si>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</si>
  <si>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</si>
  <si>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</si>
  <si>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</si>
  <si>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</si>
  <si>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</si>
  <si>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</si>
  <si>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</si>
  <si>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</si>
  <si>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</si>
  <si>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</si>
  <si>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</si>
  <si>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</si>
  <si>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</si>
  <si>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</si>
  <si>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</si>
  <si>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</si>
  <si>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</si>
  <si>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</si>
  <si>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</si>
  <si>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</si>
  <si>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</si>
  <si>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</si>
  <si>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</si>
  <si>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</si>
  <si>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</si>
  <si>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</si>
  <si>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</si>
  <si>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</si>
  <si>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</si>
  <si>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</si>
  <si>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</si>
  <si>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</si>
  <si>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</si>
  <si>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</si>
  <si>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</si>
  <si>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</si>
  <si>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</si>
  <si>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</si>
  <si>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</si>
  <si>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</si>
  <si>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</si>
  <si>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</si>
  <si>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</si>
  <si>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</si>
  <si>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</si>
  <si>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</si>
  <si>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</si>
  <si>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</si>
  <si>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</si>
  <si>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</si>
  <si>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</si>
  <si>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</si>
  <si>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</si>
  <si>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</si>
  <si>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</si>
  <si>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</si>
  <si>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</si>
  <si>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</si>
  <si>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</si>
  <si>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</si>
  <si>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</si>
  <si>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</si>
  <si>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</si>
  <si>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</si>
  <si>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</si>
  <si>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</si>
  <si>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</si>
  <si>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</si>
  <si>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</si>
  <si>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</si>
  <si>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</si>
  <si>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</si>
  <si>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</si>
  <si>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</si>
  <si>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</si>
  <si>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</si>
  <si>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</si>
  <si>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</si>
  <si>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</si>
  <si>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</si>
  <si>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</si>
  <si>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</si>
  <si>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</si>
  <si>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</si>
  <si>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</si>
  <si>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</si>
  <si>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</si>
  <si>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</si>
  <si>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</si>
  <si>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</si>
  <si>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</si>
  <si>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</si>
  <si>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</si>
  <si>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</si>
  <si>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</si>
  <si>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</si>
  <si>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</si>
  <si>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</si>
  <si>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</si>
  <si>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</si>
  <si>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</si>
  <si>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</si>
  <si>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</si>
  <si>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</si>
  <si>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</si>
  <si>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</si>
  <si>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</si>
  <si>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</si>
  <si>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</si>
  <si>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</si>
  <si>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</si>
  <si>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</si>
  <si>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</si>
  <si>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</si>
  <si>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</si>
  <si>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</si>
  <si>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</si>
  <si>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</si>
  <si>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</si>
  <si>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</si>
  <si>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</si>
  <si>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</si>
  <si>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</si>
  <si>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</si>
  <si>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</si>
  <si>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</si>
  <si>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</si>
  <si>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</si>
  <si>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</si>
  <si>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</si>
  <si>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</si>
  <si>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</si>
  <si>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</si>
  <si>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</si>
  <si>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</si>
  <si>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</si>
  <si>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</si>
  <si>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</si>
  <si>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</si>
  <si>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</si>
  <si>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</si>
  <si>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</si>
  <si>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</si>
  <si>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</si>
  <si>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</si>
  <si>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</si>
  <si>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</si>
  <si>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</si>
  <si>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</si>
  <si>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</si>
  <si>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</si>
  <si>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</si>
  <si>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</si>
  <si>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</si>
  <si>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</si>
  <si>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</si>
  <si>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</si>
  <si>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</si>
  <si>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</si>
  <si>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</si>
  <si>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</si>
  <si>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</si>
  <si>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</si>
  <si>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</si>
  <si>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</si>
  <si>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</si>
  <si>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</si>
  <si>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</si>
  <si>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</si>
  <si>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</si>
  <si>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</si>
  <si>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</si>
  <si>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</si>
  <si>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</si>
  <si>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</si>
  <si>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</si>
  <si>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</si>
  <si>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</si>
  <si>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</si>
  <si>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</si>
  <si>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</si>
  <si>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</si>
  <si>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</si>
  <si>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</si>
  <si>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</si>
  <si>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</si>
  <si>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</si>
  <si>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</si>
  <si>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</si>
  <si>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</si>
  <si>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</si>
  <si>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</si>
  <si>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</si>
  <si>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</si>
  <si>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</si>
  <si>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</si>
  <si>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</si>
  <si>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</si>
  <si>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</si>
  <si>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</si>
  <si>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</si>
  <si>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</si>
  <si>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</si>
  <si>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</si>
  <si>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</si>
  <si>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</si>
  <si>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</si>
  <si>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</si>
  <si>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</si>
  <si>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</si>
  <si>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</si>
  <si>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</si>
  <si>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</si>
  <si>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</si>
  <si>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</si>
  <si>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</si>
  <si>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</si>
  <si>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</si>
  <si>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</si>
  <si>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</si>
  <si>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</si>
  <si>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</si>
  <si>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</si>
  <si>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</si>
  <si>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</si>
  <si>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</si>
  <si>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</si>
  <si>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</si>
  <si>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</si>
  <si>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</si>
  <si>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</si>
  <si>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</si>
  <si>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</si>
  <si>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</si>
  <si>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</si>
  <si>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</si>
  <si>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</si>
  <si>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</si>
  <si>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</si>
  <si>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</si>
  <si>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</si>
  <si>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</si>
  <si>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</si>
  <si>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</si>
  <si>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</si>
  <si>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</si>
  <si>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</si>
  <si>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</si>
  <si>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</si>
  <si>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</si>
  <si>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</si>
  <si>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</si>
  <si>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</si>
  <si>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</si>
  <si>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</si>
  <si>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</si>
  <si>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</si>
  <si>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</si>
  <si>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</si>
  <si>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</si>
  <si>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</si>
  <si>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</si>
  <si>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</si>
  <si>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</si>
  <si>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</si>
  <si>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</si>
  <si>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</si>
  <si>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</si>
  <si>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</si>
  <si>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</si>
  <si>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</si>
  <si>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</si>
  <si>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</si>
  <si>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</si>
  <si>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</si>
  <si>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</si>
  <si>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</si>
  <si>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</si>
  <si>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</si>
  <si>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</si>
  <si>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</si>
  <si>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</si>
  <si>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</si>
  <si>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</si>
  <si>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</si>
  <si>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</si>
  <si>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</si>
  <si>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</si>
  <si>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</si>
  <si>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</si>
  <si>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</si>
  <si>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</si>
  <si>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</si>
  <si>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</si>
  <si>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</si>
  <si>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</si>
  <si>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</si>
  <si>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</si>
  <si>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</si>
  <si>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</si>
  <si>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</si>
  <si>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</si>
  <si>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</si>
  <si>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</si>
  <si>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</si>
  <si>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</si>
  <si>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</si>
  <si>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</si>
  <si>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</si>
  <si>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</si>
  <si>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</si>
  <si>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</si>
  <si>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</si>
  <si>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</si>
  <si>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</si>
  <si>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</si>
  <si>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</si>
  <si>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</si>
  <si>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</si>
  <si>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</si>
  <si>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</si>
  <si>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</si>
  <si>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</si>
  <si>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</si>
  <si>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</si>
  <si>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</si>
  <si>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</si>
  <si>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</si>
  <si>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</si>
  <si>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</si>
  <si>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</si>
  <si>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</si>
  <si>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</si>
  <si>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</si>
  <si>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</si>
  <si>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</si>
  <si>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</si>
  <si>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</si>
  <si>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</si>
  <si>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</si>
  <si>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</si>
  <si>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</si>
  <si>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</si>
  <si>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</si>
  <si>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</si>
  <si>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</si>
  <si>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</si>
  <si>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</si>
  <si>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</si>
  <si>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</si>
  <si>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</si>
  <si>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</si>
  <si>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</si>
  <si>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</si>
  <si>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</si>
  <si>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</si>
  <si>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</si>
  <si>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</si>
  <si>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</si>
  <si>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</si>
  <si>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</si>
  <si>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</si>
  <si>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</si>
  <si>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</si>
  <si>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</si>
  <si>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</si>
  <si>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</si>
  <si>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</si>
  <si>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</si>
  <si>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</si>
  <si>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</si>
  <si>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</si>
  <si>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</si>
  <si>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</si>
  <si>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</si>
  <si>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</si>
  <si>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</si>
  <si>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</si>
  <si>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</si>
  <si>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</si>
  <si>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</si>
  <si>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</si>
  <si>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</si>
  <si>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</si>
  <si>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</si>
  <si>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</si>
  <si>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</si>
  <si>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</si>
  <si>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</si>
  <si>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</si>
  <si>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</si>
  <si>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</si>
  <si>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</si>
  <si>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</si>
  <si>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</si>
  <si>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</si>
  <si>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</si>
  <si>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</si>
  <si>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</si>
  <si>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</si>
  <si>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</si>
  <si>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</si>
  <si>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</si>
  <si>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</si>
  <si>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</si>
  <si>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</si>
  <si>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</si>
  <si>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</si>
  <si>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</si>
  <si>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</si>
  <si>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</si>
  <si>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</si>
  <si>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</si>
  <si>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</si>
  <si>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</si>
  <si>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</si>
  <si>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</si>
  <si>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</si>
  <si>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</si>
  <si>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</si>
  <si>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</si>
  <si>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</si>
  <si>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</si>
  <si>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</si>
  <si>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</si>
  <si>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</si>
  <si>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</si>
  <si>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</si>
  <si>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</si>
  <si>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</si>
  <si>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</si>
  <si>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</si>
  <si>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</si>
  <si>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</si>
  <si>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</si>
  <si>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</si>
  <si>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</si>
  <si>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</si>
  <si>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</si>
  <si>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</si>
  <si>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</si>
  <si>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</si>
  <si>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</si>
  <si>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</si>
  <si>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</si>
  <si>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</si>
  <si>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</si>
  <si>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</si>
  <si>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</si>
  <si>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</si>
  <si>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</si>
  <si>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</si>
  <si>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</si>
  <si>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</si>
  <si>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</si>
  <si>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</si>
  <si>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</si>
  <si>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</si>
  <si>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</si>
  <si>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</si>
  <si>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</si>
  <si>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</si>
  <si>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</si>
  <si>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</si>
  <si>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</si>
  <si>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</si>
  <si>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</si>
  <si>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</si>
  <si>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</si>
  <si>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</si>
  <si>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</si>
  <si>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</si>
  <si>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</si>
  <si>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</si>
  <si>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</si>
  <si>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</si>
  <si>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</si>
  <si>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</si>
  <si>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</si>
  <si>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</si>
  <si>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</si>
  <si>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</si>
  <si>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</si>
  <si>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</si>
  <si>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</si>
  <si>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</si>
  <si>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</si>
  <si>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</si>
  <si>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</si>
  <si>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</si>
  <si>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</si>
  <si>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</si>
  <si>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</si>
  <si>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</si>
  <si>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</si>
  <si>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</si>
  <si>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</si>
  <si>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</si>
  <si>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</si>
  <si>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</si>
  <si>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</si>
  <si>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</si>
  <si>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</si>
  <si>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</si>
  <si>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</si>
  <si>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</si>
  <si>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</si>
  <si>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</si>
  <si>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</si>
  <si>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</si>
  <si>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</si>
  <si>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</si>
  <si>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</si>
  <si>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</si>
  <si>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</si>
  <si>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</si>
  <si>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</si>
  <si>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</si>
  <si>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</si>
  <si>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</si>
  <si>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</si>
  <si>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</si>
  <si>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</si>
  <si>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</si>
  <si>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</si>
  <si>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</si>
  <si>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</si>
  <si>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</si>
  <si>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</si>
  <si>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</si>
  <si>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</si>
  <si>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</si>
  <si>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</si>
  <si>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</si>
  <si>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</si>
  <si>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</si>
  <si>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</si>
  <si>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</si>
  <si>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</si>
  <si>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</si>
  <si>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</si>
  <si>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</si>
  <si>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</si>
  <si>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</si>
  <si>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</si>
  <si>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</si>
  <si>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</si>
  <si>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</si>
  <si>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</si>
  <si>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</si>
  <si>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</si>
  <si>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</si>
  <si>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</si>
  <si>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</si>
  <si>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</si>
  <si>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</si>
  <si>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</si>
  <si>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</si>
  <si>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</si>
  <si>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</si>
  <si>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</si>
  <si>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</si>
  <si>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</si>
  <si>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</si>
  <si>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</si>
  <si>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</si>
  <si>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</si>
  <si>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</si>
  <si>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</si>
  <si>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</si>
  <si>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</si>
  <si>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</si>
  <si>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</si>
  <si>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</si>
  <si>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</si>
  <si>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</si>
  <si>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</si>
  <si>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</si>
  <si>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</si>
  <si>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</si>
  <si>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</si>
  <si>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</si>
  <si>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</si>
  <si>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</si>
  <si>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</si>
  <si>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</si>
  <si>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</si>
  <si>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</si>
  <si>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</si>
  <si>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</si>
  <si>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</si>
  <si>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</si>
  <si>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</si>
  <si>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</si>
  <si>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</si>
  <si>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</si>
  <si>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</si>
  <si>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</si>
  <si>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</si>
  <si>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</si>
  <si>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</si>
  <si>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</si>
  <si>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</si>
  <si>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</si>
  <si>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</si>
  <si>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</si>
  <si>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</si>
  <si>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</si>
  <si>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</si>
  <si>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</si>
  <si>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</si>
  <si>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</si>
  <si>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</si>
  <si>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</si>
  <si>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</si>
  <si>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</si>
  <si>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</si>
  <si>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</si>
  <si>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</si>
  <si>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</si>
  <si>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</si>
  <si>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</si>
  <si>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</si>
  <si>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</si>
  <si>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</si>
  <si>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</si>
  <si>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</si>
  <si>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</si>
  <si>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</si>
  <si>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</si>
  <si>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</si>
  <si>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</si>
  <si>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</si>
  <si>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</si>
  <si>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</si>
  <si>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</si>
  <si>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</si>
  <si>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</si>
  <si>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</si>
  <si>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</si>
  <si>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</si>
  <si>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</si>
  <si>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</si>
  <si>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</si>
  <si>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</si>
  <si>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</si>
  <si>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</si>
  <si>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</si>
  <si>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</si>
  <si>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</si>
  <si>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</si>
  <si>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</si>
  <si>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</si>
  <si>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</si>
  <si>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</si>
  <si>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</si>
  <si>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</si>
  <si>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</si>
  <si>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</si>
  <si>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</si>
  <si>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</si>
  <si>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</si>
  <si>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</si>
  <si>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</si>
  <si>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</si>
  <si>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</si>
  <si>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</si>
  <si>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</si>
  <si>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</si>
  <si>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</si>
  <si>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</si>
  <si>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</si>
  <si>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</si>
  <si>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</si>
  <si>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</si>
  <si>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</si>
  <si>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</si>
  <si>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</si>
  <si>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</si>
  <si>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</si>
  <si>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</si>
  <si>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</si>
  <si>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</si>
  <si>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</si>
  <si>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</si>
  <si>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</si>
  <si>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</si>
  <si>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</si>
  <si>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</si>
  <si>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</si>
  <si>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</si>
  <si>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</si>
  <si>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</si>
  <si>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</si>
  <si>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</si>
  <si>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</si>
  <si>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</si>
  <si>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</si>
  <si>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</si>
  <si>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</si>
  <si>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</si>
  <si>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</si>
  <si>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</si>
  <si>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</si>
  <si>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</si>
  <si>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</si>
  <si>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</si>
  <si>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</si>
  <si>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</si>
  <si>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</si>
  <si>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</si>
  <si>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</si>
  <si>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</si>
  <si>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</si>
  <si>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</si>
  <si>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</si>
  <si>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</si>
  <si>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</si>
  <si>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</si>
  <si>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</si>
  <si>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</si>
  <si>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</si>
  <si>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</si>
  <si>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</si>
  <si>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</si>
  <si>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</si>
  <si>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</si>
  <si>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</si>
  <si>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</si>
  <si>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</si>
  <si>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</si>
  <si>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</si>
  <si>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</si>
  <si>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</si>
  <si>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</si>
  <si>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</si>
  <si>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</si>
  <si>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</si>
  <si>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</si>
  <si>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</si>
  <si>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</si>
  <si>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</si>
  <si>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</si>
  <si>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</si>
  <si>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</si>
  <si>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</si>
  <si>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</si>
  <si>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</si>
  <si>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</si>
  <si>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</si>
  <si>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</si>
  <si>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</si>
  <si>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</si>
  <si>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</si>
  <si>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</si>
  <si>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</si>
  <si>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</si>
  <si>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</si>
  <si>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</si>
  <si>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</si>
  <si>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</si>
  <si>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</si>
  <si>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</si>
  <si>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</si>
  <si>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</si>
  <si>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</si>
  <si>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</si>
  <si>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</si>
  <si>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</si>
  <si>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</si>
  <si>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</si>
  <si>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</si>
  <si>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</si>
  <si>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</si>
  <si>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</si>
  <si>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</si>
  <si>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</si>
  <si>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</si>
  <si>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</si>
  <si>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</si>
  <si>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</si>
  <si>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</si>
  <si>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</si>
  <si>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</si>
  <si>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</si>
  <si>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</si>
  <si>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</si>
  <si>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</si>
  <si>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</si>
  <si>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</si>
  <si>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</si>
  <si>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</si>
  <si>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</si>
  <si>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</si>
  <si>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</si>
  <si>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</si>
  <si>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</si>
  <si>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</si>
  <si>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</si>
  <si>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</si>
  <si>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</si>
  <si>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</si>
  <si>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</si>
  <si>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</si>
  <si>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</si>
  <si>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</si>
  <si>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</si>
  <si>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</si>
  <si>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</si>
  <si>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</si>
  <si>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</si>
  <si>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</si>
  <si>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</si>
  <si>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</si>
  <si>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</si>
  <si>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</si>
  <si>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</si>
  <si>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</si>
  <si>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</si>
  <si>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</si>
  <si>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</si>
  <si>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</si>
  <si>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</si>
  <si>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</si>
  <si>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</si>
  <si>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</si>
  <si>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</si>
  <si>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</si>
  <si>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</si>
  <si>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</si>
  <si>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</si>
  <si>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</si>
  <si>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</si>
  <si>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</si>
  <si>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</si>
  <si>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</si>
  <si>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</si>
  <si>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</si>
  <si>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</si>
  <si>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</si>
  <si>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</si>
  <si>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</si>
  <si>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</si>
  <si>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</si>
  <si>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</si>
  <si>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</si>
  <si>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</si>
  <si>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</si>
  <si>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</si>
  <si>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</si>
  <si>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</si>
  <si>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</si>
  <si>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</si>
  <si>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</si>
  <si>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</si>
  <si>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</si>
  <si>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</si>
  <si>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</si>
  <si>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</si>
  <si>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</si>
  <si>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</si>
  <si>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</si>
  <si>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</si>
  <si>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</si>
  <si>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</si>
  <si>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</si>
  <si>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</si>
  <si>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</si>
  <si>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</si>
  <si>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</si>
  <si>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</si>
  <si>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</si>
  <si>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</si>
  <si>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</si>
  <si>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</si>
  <si>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</si>
  <si>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</si>
  <si>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</si>
  <si>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</si>
  <si>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</si>
  <si>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</si>
  <si>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</si>
  <si>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</si>
  <si>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</si>
  <si>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</si>
  <si>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</si>
  <si>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</si>
  <si>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</si>
  <si>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</si>
  <si>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</si>
  <si>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</si>
  <si>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</si>
  <si>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</si>
  <si>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</si>
  <si>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</si>
  <si>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</si>
  <si>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</si>
  <si>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</si>
  <si>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</si>
  <si>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</si>
  <si>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</si>
  <si>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</si>
  <si>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</si>
  <si>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</si>
  <si>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</si>
  <si>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</si>
  <si>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</si>
  <si>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</si>
  <si>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</si>
  <si>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</si>
  <si>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</si>
  <si>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</si>
  <si>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</si>
  <si>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</si>
  <si>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</si>
  <si>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</si>
  <si>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</si>
  <si>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</si>
  <si>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</si>
  <si>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</si>
  <si>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</si>
  <si>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</si>
  <si>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</si>
  <si>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</si>
  <si>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</si>
  <si>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</si>
  <si>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</si>
  <si>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</si>
  <si>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</si>
  <si>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</si>
  <si>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</si>
  <si>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</si>
  <si>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</si>
  <si>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</si>
  <si>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</si>
  <si>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</si>
  <si>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</si>
  <si>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</si>
  <si>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</si>
  <si>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</si>
  <si>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</si>
  <si>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</si>
  <si>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</si>
  <si>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</si>
  <si>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</si>
  <si>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</si>
  <si>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</si>
  <si>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</si>
  <si>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</si>
  <si>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</si>
  <si>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</si>
  <si>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</si>
  <si>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</si>
  <si>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</si>
  <si>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</si>
  <si>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</si>
  <si>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</si>
  <si>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</si>
  <si>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</si>
  <si>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</si>
  <si>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</si>
  <si>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</si>
  <si>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</si>
  <si>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</si>
  <si>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</si>
  <si>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</si>
  <si>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</si>
  <si>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</si>
  <si>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</si>
  <si>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</si>
  <si>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</si>
  <si>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</si>
  <si>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</si>
  <si>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</si>
  <si>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</si>
  <si>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</si>
  <si>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</si>
  <si>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</si>
  <si>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</si>
  <si>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</si>
  <si>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</si>
  <si>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</si>
  <si>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</si>
  <si>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</si>
  <si>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</si>
  <si>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</si>
  <si>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</si>
  <si>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</si>
  <si>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</si>
  <si>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</si>
  <si>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</si>
  <si>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</si>
  <si>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</si>
  <si>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</si>
  <si>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</si>
  <si>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</si>
  <si>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</si>
  <si>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</si>
  <si>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</si>
  <si>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</si>
  <si>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</si>
  <si>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</si>
  <si>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</si>
  <si>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</si>
  <si>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</si>
  <si>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</si>
  <si>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</si>
  <si>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</si>
  <si>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</si>
  <si>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</si>
  <si>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</si>
  <si>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</si>
  <si>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</si>
  <si>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</si>
  <si>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</si>
  <si>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</si>
  <si>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</si>
  <si>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</si>
  <si>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</si>
  <si>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</si>
  <si>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</si>
  <si>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</si>
  <si>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</si>
  <si>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</si>
  <si>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</si>
  <si>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</si>
  <si>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</si>
  <si>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</si>
  <si>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</si>
  <si>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</si>
  <si>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</si>
  <si>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</si>
  <si>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</si>
  <si>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</si>
  <si>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</si>
  <si>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</si>
  <si>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</si>
  <si>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</si>
  <si>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</si>
  <si>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</si>
  <si>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</si>
  <si>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</si>
  <si>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</si>
  <si>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</si>
  <si>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</si>
  <si>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</si>
  <si>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</si>
  <si>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</si>
  <si>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</si>
  <si>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</si>
  <si>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</si>
  <si>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</si>
  <si>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</si>
  <si>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</si>
  <si>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</si>
  <si>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</si>
  <si>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</si>
  <si>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</si>
  <si>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</si>
  <si>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</si>
  <si>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</si>
  <si>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</si>
  <si>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</si>
  <si>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</si>
  <si>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</si>
  <si>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</si>
  <si>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</si>
  <si>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</si>
  <si>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</si>
  <si>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</si>
  <si>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</si>
  <si>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</si>
  <si>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</si>
  <si>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</si>
  <si>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</si>
  <si>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</si>
  <si>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</si>
  <si>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</si>
  <si>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</si>
  <si>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</si>
  <si>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</si>
  <si>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</si>
  <si>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</si>
  <si>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</si>
  <si>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</si>
  <si>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</si>
  <si>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</si>
  <si>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</si>
  <si>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</si>
  <si>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</si>
  <si>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</si>
  <si>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</si>
  <si>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</si>
  <si>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</si>
  <si>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</si>
  <si>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</si>
  <si>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</si>
  <si>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</si>
  <si>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</si>
  <si>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</si>
  <si>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</si>
  <si>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</si>
  <si>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</si>
  <si>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</si>
  <si>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</si>
  <si>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</si>
  <si>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</si>
  <si>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</si>
  <si>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</si>
  <si>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</si>
  <si>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</si>
  <si>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</si>
  <si>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</si>
  <si>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</si>
  <si>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</si>
  <si>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</si>
  <si>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</si>
  <si>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</si>
  <si>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</si>
  <si>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</si>
  <si>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</si>
  <si>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</si>
  <si>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</si>
  <si>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</si>
  <si>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</si>
  <si>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</si>
  <si>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</si>
  <si>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</si>
  <si>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</si>
  <si>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</si>
  <si>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</si>
  <si>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</si>
  <si>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</si>
  <si>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</si>
  <si>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</si>
  <si>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</si>
  <si>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</si>
  <si>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</si>
  <si>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</si>
  <si>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</si>
  <si>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</si>
  <si>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</si>
  <si>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</si>
  <si>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</si>
  <si>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</si>
  <si>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</si>
  <si>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</si>
  <si>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</si>
  <si>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</si>
  <si>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</si>
  <si>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</si>
  <si>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</si>
  <si>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</si>
  <si>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</si>
  <si>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</si>
  <si>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</si>
  <si>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</si>
  <si>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</si>
  <si>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</si>
  <si>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</si>
  <si>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</si>
  <si>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</si>
  <si>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</si>
  <si>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</si>
  <si>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</si>
  <si>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</si>
  <si>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</si>
  <si>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</si>
  <si>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</si>
  <si>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</si>
  <si>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</si>
  <si>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</si>
  <si>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</si>
  <si>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</si>
  <si>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</si>
  <si>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</si>
  <si>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</si>
  <si>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</si>
  <si>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</si>
  <si>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</si>
  <si>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</si>
  <si>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</si>
  <si>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</si>
  <si>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</si>
  <si>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</si>
  <si>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</si>
  <si>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</si>
  <si>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</si>
  <si>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</si>
  <si>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</si>
  <si>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</si>
  <si>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</si>
  <si>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</si>
  <si>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</si>
  <si>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</si>
  <si>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</si>
  <si>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</si>
  <si>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</si>
  <si>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</si>
  <si>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</si>
  <si>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</si>
  <si>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</si>
  <si>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</si>
  <si>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</si>
  <si>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</si>
  <si>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</si>
  <si>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</si>
  <si>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</si>
  <si>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</si>
  <si>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</si>
  <si>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</si>
  <si>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</si>
  <si>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</si>
  <si>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</si>
  <si>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</si>
  <si>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</si>
  <si>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</si>
  <si>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</si>
  <si>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</si>
  <si>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</si>
  <si>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</si>
  <si>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</si>
  <si>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</si>
  <si>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</si>
  <si>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</si>
  <si>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</si>
  <si>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</si>
  <si>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</si>
  <si>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</si>
  <si>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</si>
  <si>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</si>
  <si>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</si>
  <si>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</si>
  <si>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</si>
  <si>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</si>
  <si>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</si>
  <si>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</si>
  <si>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</si>
  <si>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</si>
  <si>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</si>
  <si>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</si>
  <si>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</si>
  <si>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</si>
  <si>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</si>
  <si>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</si>
  <si>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</si>
  <si>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</si>
  <si>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</si>
  <si>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</si>
  <si>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</si>
  <si>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</si>
  <si>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</si>
  <si>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</si>
  <si>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</si>
  <si>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</si>
  <si>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</si>
  <si>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</si>
  <si>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</si>
  <si>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</si>
  <si>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</si>
  <si>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</si>
  <si>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</si>
  <si>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</si>
  <si>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</si>
  <si>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</si>
  <si>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</si>
  <si>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</si>
  <si>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</si>
  <si>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</si>
  <si>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</si>
  <si>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</si>
  <si>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</si>
  <si>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</si>
  <si>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</si>
  <si>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</si>
  <si>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</si>
  <si>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</si>
  <si>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</si>
  <si>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</si>
  <si>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</si>
  <si>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</si>
  <si>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</si>
  <si>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</si>
  <si>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</si>
  <si>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</si>
  <si>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</si>
  <si>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</si>
  <si>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</si>
  <si>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</si>
  <si>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</si>
  <si>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</si>
  <si>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</si>
  <si>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</si>
  <si>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</si>
  <si>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</si>
  <si>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</si>
  <si>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</si>
  <si>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</si>
  <si>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</si>
  <si>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</si>
  <si>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</si>
  <si>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</si>
  <si>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</si>
  <si>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</si>
  <si>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</si>
  <si>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</si>
  <si>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</si>
  <si>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</si>
  <si>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</si>
  <si>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</si>
  <si>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</si>
  <si>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</si>
  <si>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</si>
  <si>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</si>
  <si>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</si>
  <si>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</si>
  <si>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</si>
  <si>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</si>
  <si>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</si>
  <si>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</si>
  <si>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</si>
  <si>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</si>
  <si>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</si>
  <si>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</si>
  <si>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</si>
  <si>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</si>
  <si>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</si>
  <si>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</si>
  <si>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</si>
  <si>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</si>
  <si>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</si>
  <si>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</si>
  <si>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</si>
  <si>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</si>
  <si>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</si>
  <si>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</si>
  <si>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</si>
  <si>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</si>
  <si>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</si>
  <si>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</si>
  <si>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</si>
  <si>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</si>
  <si>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</si>
  <si>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</si>
  <si>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</si>
  <si>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</si>
  <si>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</si>
  <si>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</si>
  <si>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</si>
  <si>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</si>
  <si>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</si>
  <si>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</si>
  <si>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</si>
  <si>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</si>
  <si>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</si>
  <si>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</si>
  <si>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</si>
  <si>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</si>
  <si>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</si>
  <si>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</si>
  <si>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</si>
  <si>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</si>
  <si>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</si>
  <si>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</si>
  <si>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</si>
  <si>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</si>
  <si>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</si>
  <si>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</si>
  <si>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</si>
  <si>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</si>
  <si>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</si>
  <si>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</si>
  <si>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</si>
  <si>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</si>
  <si>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</si>
  <si>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</si>
  <si>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</si>
  <si>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</si>
  <si>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</si>
  <si>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</si>
  <si>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</si>
  <si>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</si>
  <si>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</si>
  <si>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</si>
  <si>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</si>
  <si>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</si>
  <si>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</si>
  <si>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</si>
  <si>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</si>
  <si>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</si>
  <si>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</si>
  <si>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</si>
  <si>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</si>
  <si>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</si>
  <si>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</si>
  <si>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</si>
  <si>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</si>
  <si>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</si>
  <si>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</si>
  <si>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</si>
  <si>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</si>
  <si>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</si>
  <si>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</si>
  <si>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</si>
  <si>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</si>
  <si>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</si>
  <si>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</si>
  <si>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</si>
  <si>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</si>
  <si>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</si>
  <si>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</si>
  <si>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</si>
  <si>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</si>
  <si>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</si>
  <si>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</si>
  <si>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</si>
  <si>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</si>
  <si>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</si>
  <si>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</si>
  <si>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</si>
  <si>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</si>
  <si>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</si>
  <si>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</si>
  <si>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</si>
  <si>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</si>
  <si>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</si>
  <si>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</si>
  <si>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</si>
  <si>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</si>
  <si>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</si>
  <si>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</si>
  <si>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</si>
  <si>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</si>
  <si>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</si>
  <si>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</si>
  <si>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</si>
  <si>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</si>
  <si>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</si>
  <si>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</si>
  <si>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</si>
  <si>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</si>
  <si>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</si>
  <si>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</si>
  <si>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</si>
  <si>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</si>
  <si>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</si>
  <si>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</si>
  <si>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</si>
  <si>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</si>
  <si>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</si>
  <si>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</si>
  <si>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</si>
  <si>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</si>
  <si>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</si>
  <si>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</si>
  <si>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</si>
  <si>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</si>
  <si>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</si>
  <si>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</si>
  <si>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</si>
  <si>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</si>
  <si>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</si>
  <si>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</si>
  <si>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</si>
  <si>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</si>
  <si>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</si>
  <si>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</si>
  <si>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</si>
  <si>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</si>
  <si>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</si>
  <si>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</si>
  <si>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</si>
  <si>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</si>
  <si>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</si>
  <si>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</si>
  <si>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</si>
  <si>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</si>
  <si>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</si>
  <si>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</si>
  <si>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</si>
  <si>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</si>
  <si>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</si>
  <si>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</si>
  <si>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</si>
  <si>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</si>
  <si>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</si>
  <si>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</si>
  <si>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</si>
  <si>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</si>
  <si>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</si>
  <si>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</si>
  <si>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</si>
  <si>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</si>
  <si>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</si>
  <si>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</si>
  <si>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</si>
  <si>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</si>
  <si>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</si>
  <si>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</si>
  <si>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</si>
  <si>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</si>
  <si>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</si>
  <si>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</si>
  <si>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</si>
  <si>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</si>
  <si>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</si>
  <si>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</si>
  <si>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</si>
  <si>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</si>
  <si>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</si>
  <si>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</si>
  <si>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</si>
  <si>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</si>
  <si>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</si>
  <si>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</si>
  <si>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</si>
  <si>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</si>
  <si>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</si>
  <si>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</si>
  <si>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</si>
  <si>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</si>
  <si>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</si>
  <si>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</si>
  <si>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</si>
  <si>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</si>
  <si>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</si>
  <si>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</si>
  <si>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</si>
  <si>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</si>
  <si>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</si>
  <si>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</si>
  <si>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</si>
  <si>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</si>
  <si>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</si>
  <si>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</si>
  <si>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</si>
  <si>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</si>
  <si>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</si>
  <si>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</si>
  <si>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</si>
  <si>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</si>
  <si>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</si>
  <si>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</si>
  <si>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</si>
  <si>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</si>
  <si>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</si>
  <si>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</si>
  <si>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</si>
  <si>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</si>
  <si>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</si>
  <si>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</si>
  <si>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</si>
  <si>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</si>
  <si>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</si>
  <si>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</si>
  <si>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</si>
  <si>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</si>
  <si>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</si>
  <si>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</si>
  <si>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</si>
  <si>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</si>
  <si>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</si>
  <si>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</si>
  <si>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</si>
  <si>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</si>
  <si>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</si>
  <si>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</si>
  <si>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</si>
  <si>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</si>
  <si>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</si>
  <si>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</si>
  <si>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</si>
  <si>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</si>
  <si>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</si>
  <si>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</si>
  <si>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</si>
  <si>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</si>
  <si>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</si>
  <si>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</si>
  <si>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</si>
  <si>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</si>
  <si>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</si>
  <si>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</si>
  <si>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</si>
  <si>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</si>
  <si>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</si>
  <si>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</si>
  <si>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</si>
  <si>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</si>
  <si>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</si>
  <si>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</si>
  <si>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</si>
  <si>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</si>
  <si>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</si>
  <si>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</si>
  <si>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</si>
  <si>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</si>
  <si>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</si>
  <si>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</si>
  <si>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</si>
  <si>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</si>
  <si>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</si>
  <si>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</si>
  <si>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</si>
  <si>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</si>
  <si>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</si>
  <si>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</si>
  <si>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</si>
  <si>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</si>
  <si>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</si>
  <si>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</si>
  <si>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</si>
  <si>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</si>
  <si>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</si>
  <si>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</si>
  <si>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</si>
  <si>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</si>
  <si>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</si>
  <si>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</si>
  <si>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</si>
  <si>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</si>
  <si>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</si>
  <si>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</si>
  <si>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</si>
  <si>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</si>
  <si>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</si>
  <si>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</si>
  <si>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</si>
  <si>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</si>
  <si>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</si>
  <si>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</si>
  <si>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</si>
  <si>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</si>
  <si>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</si>
  <si>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</si>
  <si>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</si>
  <si>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</si>
  <si>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</si>
  <si>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</si>
  <si>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</si>
  <si>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</si>
  <si>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</si>
  <si>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</si>
  <si>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</si>
  <si>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</si>
  <si>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</si>
  <si>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</si>
  <si>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</si>
  <si>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</si>
  <si>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</si>
  <si>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</si>
  <si>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</si>
  <si>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</si>
  <si>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</si>
  <si>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</si>
  <si>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</si>
  <si>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</si>
  <si>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</si>
  <si>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</si>
  <si>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</si>
  <si>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</si>
  <si>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</si>
  <si>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</si>
  <si>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</si>
  <si>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</si>
  <si>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</si>
  <si>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</si>
  <si>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</si>
  <si>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</si>
  <si>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</si>
  <si>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</si>
  <si>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</si>
  <si>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</si>
  <si>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</si>
  <si>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</si>
  <si>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</si>
  <si>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</si>
  <si>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</si>
  <si>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</si>
  <si>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</si>
  <si>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</si>
  <si>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</si>
  <si>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</si>
  <si>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</si>
  <si>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</si>
  <si>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</si>
  <si>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</si>
  <si>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</si>
  <si>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</si>
  <si>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</si>
  <si>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</si>
  <si>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</si>
  <si>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</si>
  <si>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</si>
  <si>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</si>
  <si>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</si>
  <si>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</si>
  <si>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</si>
  <si>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</si>
  <si>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</si>
  <si>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</si>
  <si>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</si>
  <si>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</si>
  <si>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</si>
  <si>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</si>
  <si>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</si>
  <si>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</si>
  <si>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</si>
  <si>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</si>
  <si>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</si>
  <si>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</si>
  <si>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</si>
  <si>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</si>
  <si>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</si>
  <si>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</si>
  <si>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</si>
  <si>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</si>
  <si>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</si>
  <si>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</si>
  <si>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</si>
  <si>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</si>
  <si>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</si>
  <si>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</si>
  <si>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</si>
  <si>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</si>
  <si>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</si>
  <si>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</si>
  <si>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</si>
  <si>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</si>
  <si>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</si>
  <si>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</si>
  <si>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</si>
  <si>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</si>
  <si>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</si>
  <si>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</si>
  <si>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</si>
  <si>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</si>
  <si>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</si>
  <si>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</si>
  <si>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</si>
  <si>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</si>
  <si>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</si>
  <si>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</si>
  <si>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</si>
  <si>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</si>
  <si>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</si>
  <si>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</si>
  <si>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</si>
  <si>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</si>
  <si>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</si>
  <si>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</si>
  <si>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</si>
  <si>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</si>
  <si>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</si>
  <si>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</si>
  <si>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</si>
  <si>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</si>
  <si>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</si>
  <si>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</si>
  <si>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</si>
  <si>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</si>
  <si>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</si>
  <si>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</si>
  <si>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</si>
  <si>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</si>
  <si>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</si>
  <si>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</si>
  <si>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</si>
  <si>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</si>
  <si>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</si>
  <si>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</si>
  <si>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</si>
  <si>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</si>
  <si>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</si>
  <si>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</si>
  <si>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</si>
  <si>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</si>
  <si>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</si>
  <si>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</si>
  <si>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</si>
  <si>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</si>
  <si>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</si>
  <si>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</si>
  <si>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</si>
  <si>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</si>
  <si>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</si>
  <si>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</si>
  <si>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</si>
  <si>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</si>
  <si>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</si>
  <si>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</si>
  <si>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</si>
  <si>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</si>
  <si>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</si>
  <si>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</si>
  <si>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</si>
  <si>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</si>
  <si>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</si>
  <si>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</si>
  <si>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</si>
  <si>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</si>
  <si>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</si>
  <si>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</si>
  <si>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</si>
  <si>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</si>
  <si>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</si>
  <si>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</si>
  <si>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</si>
  <si>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</si>
  <si>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</si>
  <si>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</si>
  <si>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</si>
  <si>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</si>
  <si>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</si>
  <si>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</si>
  <si>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</si>
  <si>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</si>
  <si>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</si>
  <si>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</si>
  <si>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</si>
  <si>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</si>
  <si>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</si>
  <si>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</si>
  <si>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</si>
  <si>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</si>
  <si>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</si>
  <si>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</si>
  <si>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</si>
  <si>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</si>
  <si>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</si>
  <si>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</si>
  <si>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</si>
  <si>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</si>
  <si>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</si>
  <si>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</si>
  <si>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</si>
  <si>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</si>
  <si>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</si>
  <si>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</si>
  <si>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</si>
  <si>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</si>
  <si>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</si>
  <si>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</si>
  <si>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</si>
  <si>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</si>
  <si>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</si>
  <si>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</si>
  <si>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</si>
  <si>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</si>
  <si>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</si>
  <si>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</si>
  <si>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</si>
  <si>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</si>
  <si>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</si>
  <si>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</si>
  <si>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</si>
  <si>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</si>
  <si>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</si>
  <si>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</si>
  <si>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</si>
  <si>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</si>
  <si>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</si>
  <si>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</si>
  <si>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</si>
  <si>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</si>
  <si>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</si>
  <si>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</si>
  <si>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</si>
  <si>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</si>
  <si>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</si>
  <si>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</si>
  <si>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</si>
  <si>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</si>
  <si>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</si>
  <si>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</si>
  <si>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</si>
  <si>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</si>
  <si>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</si>
  <si>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</si>
  <si>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</si>
  <si>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</si>
  <si>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</si>
  <si>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</si>
  <si>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</si>
  <si>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</si>
  <si>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</si>
  <si>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</si>
  <si>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</si>
  <si>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</si>
  <si>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</si>
  <si>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</si>
  <si>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</si>
  <si>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</si>
  <si>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</si>
  <si>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</si>
  <si>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</si>
  <si>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</si>
  <si>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</si>
  <si>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</si>
  <si>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</si>
  <si>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</si>
  <si>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</si>
  <si>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</si>
  <si>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</si>
  <si>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</si>
  <si>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</si>
  <si>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</si>
  <si>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</si>
  <si>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</si>
  <si>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</si>
  <si>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</si>
  <si>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</si>
  <si>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</si>
  <si>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</si>
  <si>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</si>
  <si>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</si>
  <si>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</si>
  <si>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</si>
  <si>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</si>
  <si>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</si>
  <si>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</si>
  <si>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</si>
  <si>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</si>
  <si>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</si>
  <si>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</si>
  <si>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</si>
  <si>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</si>
  <si>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</si>
  <si>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</si>
  <si>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</si>
  <si>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</si>
  <si>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</si>
  <si>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</si>
  <si>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</si>
  <si>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</si>
  <si>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</si>
  <si>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</si>
  <si>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</si>
  <si>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</si>
  <si>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</si>
  <si>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</si>
  <si>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</si>
  <si>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</si>
  <si>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</si>
  <si>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</si>
  <si>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</si>
  <si>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</si>
  <si>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</si>
  <si>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</si>
  <si>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</si>
  <si>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</si>
  <si>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</si>
  <si>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</si>
  <si>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</si>
  <si>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</si>
  <si>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</si>
  <si>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</si>
  <si>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</si>
  <si>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</si>
  <si>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</si>
  <si>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</si>
  <si>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</si>
  <si>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</si>
  <si>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</si>
  <si>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</si>
  <si>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</si>
  <si>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</si>
  <si>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</si>
  <si>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</si>
  <si>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</si>
  <si>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</si>
  <si>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</si>
  <si>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</si>
  <si>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</si>
  <si>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</si>
  <si>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</si>
  <si>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</si>
  <si>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</si>
  <si>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</si>
  <si>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</si>
  <si>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</si>
  <si>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</si>
  <si>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</si>
  <si>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</si>
  <si>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</si>
  <si>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</si>
  <si>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</si>
  <si>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</si>
  <si>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</si>
  <si>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</si>
  <si>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</si>
  <si>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</si>
  <si>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</si>
  <si>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</si>
  <si>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</si>
  <si>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</si>
  <si>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</si>
  <si>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</si>
  <si>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</si>
  <si>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</si>
  <si>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</si>
  <si>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</si>
  <si>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</si>
  <si>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</si>
  <si>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</si>
  <si>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</si>
  <si>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</si>
  <si>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</si>
  <si>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</si>
  <si>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</si>
  <si>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</si>
  <si>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</si>
  <si>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</si>
  <si>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</si>
  <si>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</si>
  <si>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</si>
  <si>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</si>
  <si>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</si>
  <si>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</si>
  <si>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</si>
  <si>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</si>
  <si>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</si>
  <si>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</si>
  <si>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</si>
  <si>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</si>
  <si>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</si>
  <si>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</si>
  <si>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</si>
  <si>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</si>
  <si>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</si>
  <si>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</si>
  <si>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</si>
  <si>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</si>
  <si>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</si>
  <si>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</si>
  <si>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</si>
  <si>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</si>
  <si>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</si>
  <si>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</si>
  <si>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</si>
  <si>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</si>
  <si>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</si>
  <si>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</si>
  <si>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</si>
  <si>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</si>
  <si>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</si>
  <si>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</si>
  <si>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</si>
  <si>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</si>
  <si>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</si>
  <si>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</si>
  <si>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</si>
  <si>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</si>
  <si>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</si>
  <si>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</si>
  <si>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</si>
  <si>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</si>
  <si>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</si>
  <si>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</si>
  <si>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</si>
  <si>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</si>
  <si>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</si>
  <si>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</si>
  <si>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</si>
  <si>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</si>
  <si>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</si>
  <si>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</si>
  <si>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</si>
  <si>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</si>
  <si>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</si>
  <si>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</si>
  <si>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</si>
  <si>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</si>
  <si>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</si>
  <si>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</si>
  <si>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</si>
  <si>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</si>
  <si>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</si>
  <si>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</si>
  <si>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</si>
  <si>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</si>
  <si>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</si>
  <si>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</si>
  <si>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</si>
  <si>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</si>
  <si>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</si>
  <si>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</si>
  <si>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</si>
  <si>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</si>
  <si>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</si>
  <si>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</si>
  <si>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</si>
  <si>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</si>
  <si>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</si>
  <si>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</si>
  <si>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</si>
  <si>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</si>
  <si>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</si>
  <si>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</si>
  <si>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</si>
  <si>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</si>
  <si>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</si>
  <si>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</si>
  <si>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</si>
  <si>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</si>
  <si>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</si>
  <si>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</si>
  <si>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</si>
  <si>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</si>
  <si>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</si>
  <si>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</si>
  <si>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</si>
  <si>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</si>
  <si>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</si>
  <si>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</si>
  <si>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</si>
  <si>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</si>
  <si>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</si>
  <si>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</si>
  <si>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</si>
  <si>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</si>
  <si>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</si>
  <si>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</si>
  <si>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</si>
  <si>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</si>
  <si>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</si>
  <si>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</si>
  <si>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</si>
  <si>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</si>
  <si>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</si>
  <si>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</si>
  <si>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</si>
  <si>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</si>
  <si>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</si>
  <si>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</si>
  <si>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</si>
  <si>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</si>
  <si>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</si>
  <si>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</si>
  <si>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</si>
  <si>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</si>
  <si>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</si>
  <si>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</si>
  <si>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</si>
  <si>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</si>
  <si>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</si>
  <si>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</si>
  <si>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</si>
  <si>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</si>
  <si>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</si>
  <si>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</si>
  <si>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</si>
  <si>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</si>
  <si>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</si>
  <si>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</si>
  <si>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</si>
  <si>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</si>
  <si>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</si>
  <si>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</si>
  <si>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</si>
  <si>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</si>
  <si>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</si>
  <si>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</si>
  <si>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</si>
  <si>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</si>
  <si>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</si>
  <si>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</si>
  <si>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</si>
  <si>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</si>
  <si>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</si>
  <si>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</si>
  <si>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</si>
  <si>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</si>
  <si>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</si>
  <si>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</si>
  <si>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</si>
  <si>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</si>
  <si>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</si>
  <si>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</si>
  <si>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</si>
  <si>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</si>
  <si>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</si>
  <si>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</si>
  <si>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</si>
  <si>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</si>
  <si>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</si>
  <si>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</si>
  <si>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</si>
  <si>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</si>
  <si>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</si>
  <si>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</si>
  <si>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</si>
  <si>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</si>
  <si>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</si>
  <si>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</si>
  <si>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</si>
  <si>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</si>
  <si>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</si>
  <si>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</si>
  <si>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</si>
  <si>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</si>
  <si>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</si>
  <si>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</si>
  <si>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</si>
  <si>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</si>
  <si>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</si>
  <si>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</si>
  <si>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</si>
  <si>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</si>
  <si>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</si>
  <si>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</si>
  <si>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</si>
  <si>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</si>
  <si>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</si>
  <si>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</si>
  <si>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</si>
  <si>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</si>
  <si>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</si>
  <si>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</si>
  <si>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</si>
  <si>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</si>
  <si>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</si>
  <si>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</si>
  <si>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</si>
  <si>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</si>
  <si>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</si>
  <si>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</si>
  <si>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</si>
  <si>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</si>
  <si>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</si>
  <si>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</si>
  <si>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</si>
  <si>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</si>
  <si>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</si>
  <si>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</si>
  <si>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</si>
  <si>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</si>
  <si>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</si>
  <si>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</si>
  <si>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</si>
  <si>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</si>
  <si>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</si>
  <si>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</si>
  <si>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</si>
  <si>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</si>
  <si>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</si>
  <si>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</si>
  <si>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</si>
  <si>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</si>
  <si>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</si>
  <si>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</si>
  <si>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</si>
  <si>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</si>
  <si>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</si>
  <si>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</si>
  <si>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</si>
  <si>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</si>
  <si>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</si>
  <si>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</si>
  <si>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</si>
  <si>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</si>
  <si>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</si>
  <si>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</si>
  <si>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</si>
  <si>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</si>
  <si>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</si>
  <si>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</si>
  <si>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</si>
  <si>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</si>
  <si>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</si>
  <si>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</si>
  <si>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</si>
  <si>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</si>
  <si>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</si>
  <si>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</si>
  <si>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</si>
  <si>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</si>
  <si>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</si>
  <si>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</si>
  <si>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</si>
  <si>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</si>
  <si>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</si>
  <si>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</si>
  <si>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</si>
  <si>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</si>
  <si>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</si>
  <si>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</si>
  <si>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</si>
  <si>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</si>
  <si>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</si>
  <si>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</si>
  <si>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</si>
  <si>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</si>
  <si>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</si>
  <si>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</si>
  <si>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</si>
  <si>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</si>
  <si>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</si>
  <si>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</si>
  <si>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</si>
  <si>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</si>
  <si>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</si>
  <si>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</si>
  <si>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</si>
  <si>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</si>
  <si>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</si>
  <si>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</si>
  <si>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</si>
  <si>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</si>
  <si>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</si>
  <si>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</si>
  <si>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</si>
  <si>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</si>
  <si>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</si>
  <si>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</si>
  <si>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</si>
  <si>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</si>
  <si>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</si>
  <si>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</si>
  <si>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</si>
  <si>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</si>
  <si>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</si>
  <si>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</si>
  <si>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</si>
  <si>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</si>
  <si>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</si>
  <si>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</si>
  <si>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</si>
  <si>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</si>
  <si>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</si>
  <si>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</si>
  <si>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</si>
  <si>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</si>
  <si>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</si>
  <si>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</si>
  <si>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</si>
  <si>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</si>
  <si>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</si>
  <si>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</si>
  <si>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</si>
  <si>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</si>
  <si>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</si>
  <si>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</si>
  <si>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</si>
  <si>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</si>
  <si>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</si>
  <si>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</si>
  <si>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</si>
  <si>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</si>
  <si>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</si>
  <si>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</si>
  <si>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</si>
  <si>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</si>
  <si>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</si>
  <si>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</si>
  <si>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</si>
  <si>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</si>
  <si>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</si>
  <si>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</si>
  <si>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</si>
  <si>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</si>
  <si>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</si>
  <si>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</si>
  <si>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</si>
  <si>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</si>
  <si>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</si>
  <si>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</si>
  <si>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</si>
  <si>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</si>
  <si>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</si>
  <si>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</si>
  <si>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</si>
  <si>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</si>
  <si>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</si>
  <si>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</si>
  <si>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</si>
  <si>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</si>
  <si>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</si>
  <si>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</si>
  <si>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</si>
  <si>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</si>
  <si>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</si>
  <si>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</si>
  <si>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</si>
  <si>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</si>
  <si>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</si>
  <si>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</si>
  <si>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</si>
  <si>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</si>
  <si>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</si>
  <si>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</si>
  <si>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</si>
  <si>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</si>
  <si>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</si>
  <si>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</si>
  <si>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</si>
  <si>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</si>
  <si>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</si>
  <si>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</si>
  <si>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</si>
  <si>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</si>
  <si>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</si>
  <si>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</si>
  <si>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</si>
  <si>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</si>
  <si>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</si>
  <si>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</si>
  <si>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</si>
  <si>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</si>
  <si>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</si>
  <si>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</si>
  <si>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</si>
  <si>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</si>
  <si>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</si>
  <si>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</si>
  <si>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</si>
  <si>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</si>
  <si>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</si>
  <si>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</si>
  <si>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</si>
  <si>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</si>
  <si>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</si>
  <si>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</si>
  <si>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</si>
  <si>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</si>
  <si>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</si>
  <si>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</si>
  <si>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</si>
  <si>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</si>
  <si>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</si>
  <si>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</si>
  <si>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</si>
  <si>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</si>
  <si>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</si>
  <si>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</si>
  <si>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</si>
  <si>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</si>
  <si>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</si>
  <si>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</si>
  <si>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</si>
  <si>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</si>
  <si>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</si>
  <si>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</si>
  <si>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</si>
  <si>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</si>
  <si>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</si>
  <si>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</si>
  <si>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</si>
  <si>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</si>
  <si>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</si>
  <si>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</si>
  <si>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</si>
  <si>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</si>
  <si>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</si>
  <si>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</si>
  <si>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</si>
  <si>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</si>
  <si>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</si>
  <si>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</si>
  <si>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</si>
  <si>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</si>
  <si>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</si>
  <si>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</si>
  <si>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</si>
  <si>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</si>
  <si>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</si>
  <si>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</si>
  <si>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</si>
  <si>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</si>
  <si>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</si>
  <si>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</si>
  <si>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</si>
  <si>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</si>
  <si>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</si>
  <si>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</si>
  <si>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</si>
  <si>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</si>
  <si>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</si>
  <si>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</si>
  <si>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</si>
  <si>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</si>
  <si>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</si>
  <si>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</si>
  <si>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</si>
  <si>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</si>
  <si>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</si>
  <si>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</si>
  <si>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</si>
  <si>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</si>
  <si>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</si>
  <si>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</si>
  <si>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</si>
  <si>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</si>
  <si>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</si>
  <si>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</si>
  <si>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</si>
  <si>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</si>
  <si>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</si>
  <si>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</si>
  <si>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</si>
  <si>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</si>
  <si>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</si>
  <si>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</si>
  <si>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</si>
  <si>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</si>
  <si>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</si>
  <si>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</si>
  <si>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</si>
  <si>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</si>
  <si>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</si>
  <si>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</si>
  <si>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</si>
  <si>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</si>
  <si>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</si>
  <si>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</si>
  <si>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</si>
  <si>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</si>
  <si>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</si>
  <si>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</si>
  <si>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</si>
  <si>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</si>
  <si>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</si>
  <si>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</si>
  <si>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</si>
  <si>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</si>
  <si>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</si>
  <si>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</si>
  <si>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</si>
  <si>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</si>
  <si>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</si>
  <si>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</si>
  <si>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</si>
  <si>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</si>
  <si>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</si>
  <si>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</si>
  <si>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</si>
  <si>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</si>
  <si>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</si>
  <si>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</si>
  <si>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</si>
  <si>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</si>
  <si>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</si>
  <si>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</si>
  <si>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</si>
  <si>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</si>
  <si>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</si>
  <si>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</si>
  <si>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</si>
  <si>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</si>
  <si>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</si>
  <si>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</si>
  <si>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</si>
  <si>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</si>
  <si>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</si>
  <si>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</si>
  <si>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</si>
  <si>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</si>
  <si>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</si>
  <si>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</si>
  <si>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</si>
  <si>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</si>
  <si>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</si>
  <si>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</si>
  <si>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</si>
  <si>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</si>
  <si>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</si>
  <si>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</si>
  <si>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</si>
  <si>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</si>
  <si>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</si>
  <si>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</si>
  <si>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</si>
  <si>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</si>
  <si>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</si>
  <si>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</si>
  <si>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</si>
  <si>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</si>
  <si>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</si>
  <si>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</si>
  <si>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</si>
  <si>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</si>
  <si>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</si>
  <si>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</si>
  <si>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</si>
  <si>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</si>
  <si>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</si>
  <si>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</si>
  <si>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</si>
  <si>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</si>
  <si>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</si>
  <si>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</si>
  <si>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</si>
  <si>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</si>
  <si>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</si>
  <si>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</si>
  <si>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</si>
  <si>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</si>
  <si>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</si>
  <si>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</si>
  <si>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</si>
  <si>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</si>
  <si>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</si>
  <si>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</si>
  <si>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</si>
  <si>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</si>
  <si>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</si>
  <si>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</si>
  <si>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</si>
  <si>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</si>
  <si>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</si>
  <si>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</si>
  <si>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</si>
  <si>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</si>
  <si>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</si>
  <si>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</si>
  <si>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</si>
  <si>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</si>
  <si>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</si>
  <si>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</si>
  <si>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</si>
  <si>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</si>
  <si>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</si>
  <si>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</si>
  <si>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</si>
  <si>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</si>
  <si>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</si>
  <si>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</si>
  <si>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</si>
  <si>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</si>
  <si>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</si>
  <si>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</si>
  <si>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</si>
  <si>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</si>
  <si>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</si>
  <si>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</si>
  <si>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</si>
  <si>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</si>
  <si>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</si>
  <si>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</si>
  <si>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</si>
  <si>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</si>
  <si>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</si>
  <si>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</si>
  <si>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</si>
  <si>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</si>
  <si>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</si>
  <si>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</si>
  <si>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</si>
  <si>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</si>
  <si>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</si>
  <si>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</si>
  <si>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</si>
  <si>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</si>
  <si>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</si>
  <si>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</si>
  <si>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</si>
  <si>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</si>
  <si>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</si>
  <si>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</si>
  <si>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</si>
  <si>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</si>
  <si>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</si>
  <si>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</si>
  <si>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</si>
  <si>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</si>
  <si>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</si>
  <si>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</si>
  <si>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</si>
  <si>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</si>
  <si>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</si>
  <si>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</si>
  <si>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</si>
  <si>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</si>
  <si>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</si>
  <si>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</si>
  <si>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</si>
  <si>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</si>
  <si>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</si>
  <si>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</si>
  <si>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</si>
  <si>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</si>
  <si>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</si>
  <si>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</si>
  <si>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</si>
  <si>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</si>
  <si>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</si>
  <si>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</si>
  <si>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</si>
  <si>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</si>
  <si>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</si>
  <si>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</si>
  <si>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</si>
  <si>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</si>
  <si>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</si>
  <si>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</si>
  <si>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</si>
  <si>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</si>
  <si>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</si>
  <si>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</si>
  <si>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</si>
  <si>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</si>
  <si>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</si>
  <si>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</si>
  <si>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</si>
  <si>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</si>
  <si>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</si>
  <si>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</si>
  <si>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</si>
  <si>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</si>
  <si>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</si>
  <si>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</si>
  <si>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</si>
  <si>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</si>
  <si>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</si>
  <si>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</si>
  <si>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</si>
  <si>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</si>
  <si>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</si>
  <si>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</si>
  <si>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</si>
  <si>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</si>
  <si>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</si>
  <si>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</si>
  <si>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</si>
  <si>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</si>
  <si>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</si>
  <si>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</si>
  <si>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</si>
  <si>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</si>
  <si>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</si>
  <si>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</si>
  <si>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</si>
  <si>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</si>
  <si>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</si>
  <si>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</si>
  <si>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</si>
  <si>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</si>
  <si>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</si>
  <si>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</si>
  <si>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</si>
  <si>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</si>
  <si>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</si>
  <si>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</si>
  <si>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</si>
  <si>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</si>
  <si>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</si>
  <si>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</si>
  <si>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</si>
  <si>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</si>
  <si>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</si>
  <si>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</si>
  <si>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</si>
  <si>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</si>
  <si>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</si>
  <si>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</si>
  <si>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</si>
  <si>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</si>
  <si>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</si>
  <si>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</si>
  <si>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</si>
  <si>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</si>
  <si>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</si>
  <si>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</si>
  <si>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</si>
  <si>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</si>
  <si>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</si>
  <si>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</si>
  <si>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</si>
  <si>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</si>
  <si>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</si>
  <si>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</si>
  <si>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</si>
  <si>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</si>
  <si>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</si>
  <si>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</si>
  <si>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</si>
  <si>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</si>
  <si>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</si>
  <si>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</si>
  <si>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</si>
  <si>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</si>
  <si>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</si>
  <si>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</si>
  <si>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</si>
  <si>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</si>
  <si>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</si>
  <si>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</si>
  <si>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</si>
  <si>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</si>
  <si>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</si>
  <si>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</si>
  <si>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</si>
  <si>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</si>
  <si>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</si>
  <si>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</si>
  <si>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</si>
  <si>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</si>
  <si>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</si>
  <si>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</si>
  <si>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</si>
  <si>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</si>
  <si>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</si>
  <si>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</si>
  <si>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</si>
  <si>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</si>
  <si>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</si>
  <si>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</si>
  <si>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</si>
  <si>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</si>
  <si>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</si>
  <si>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</si>
  <si>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</si>
  <si>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</si>
  <si>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</si>
  <si>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</si>
  <si>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</si>
  <si>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</si>
  <si>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</si>
  <si>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</si>
  <si>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</si>
  <si>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</si>
  <si>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</si>
  <si>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</si>
  <si>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</si>
  <si>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</si>
  <si>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</si>
  <si>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</si>
  <si>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</si>
  <si>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</si>
  <si>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</si>
  <si>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</si>
  <si>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</si>
  <si>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</si>
  <si>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</si>
  <si>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</si>
  <si>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</si>
  <si>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</si>
  <si>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</si>
  <si>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</si>
  <si>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</si>
  <si>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</si>
  <si>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</si>
  <si>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</si>
  <si>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</si>
  <si>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</si>
  <si>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</si>
  <si>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</si>
  <si>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</si>
  <si>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</si>
  <si>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</si>
  <si>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</si>
  <si>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</si>
  <si>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</si>
  <si>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</si>
  <si>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</si>
  <si>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</si>
  <si>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</si>
  <si>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</si>
  <si>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</si>
  <si>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</si>
  <si>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</si>
  <si>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</si>
  <si>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</si>
  <si>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</si>
  <si>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</si>
  <si>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</si>
  <si>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</si>
  <si>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</si>
  <si>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</si>
  <si>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</si>
  <si>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</si>
  <si>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</si>
  <si>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</si>
  <si>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</si>
  <si>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</si>
  <si>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</si>
  <si>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</si>
  <si>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</si>
  <si>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</si>
  <si>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</si>
  <si>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</si>
  <si>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</si>
  <si>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</si>
  <si>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</si>
  <si>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</si>
  <si>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</si>
  <si>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</si>
  <si>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</si>
  <si>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</si>
  <si>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</si>
  <si>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</si>
  <si>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</si>
  <si>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</si>
  <si>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</si>
  <si>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</si>
  <si>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</si>
  <si>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</si>
  <si>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</si>
  <si>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</si>
  <si>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</si>
  <si>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</si>
  <si>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</si>
  <si>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</si>
  <si>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</si>
  <si>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</si>
  <si>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</si>
  <si>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</si>
  <si>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</si>
  <si>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</si>
  <si>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</si>
  <si>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</si>
  <si>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</si>
  <si>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</si>
  <si>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</si>
  <si>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</si>
  <si>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</si>
  <si>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</si>
  <si>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</si>
  <si>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</si>
  <si>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</si>
  <si>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</si>
  <si>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</si>
  <si>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</si>
  <si>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</si>
  <si>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</si>
  <si>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</si>
  <si>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</si>
  <si>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</si>
  <si>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</si>
  <si>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</si>
  <si>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</si>
  <si>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</si>
  <si>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</si>
  <si>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</si>
  <si>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</si>
  <si>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</si>
  <si>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</si>
  <si>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</si>
  <si>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</si>
  <si>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</si>
  <si>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</si>
  <si>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</si>
  <si>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</si>
  <si>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</si>
  <si>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</si>
  <si>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</si>
  <si>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</si>
  <si>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</si>
  <si>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</si>
  <si>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</si>
  <si>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</si>
  <si>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</si>
  <si>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</si>
  <si>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</si>
  <si>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</si>
  <si>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</si>
  <si>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</si>
  <si>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</si>
  <si>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</si>
  <si>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</si>
  <si>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</si>
  <si>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</si>
  <si>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</si>
  <si>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</si>
  <si>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</si>
  <si>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</si>
  <si>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</si>
  <si>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</si>
  <si>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</si>
  <si>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</si>
  <si>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</si>
  <si>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</si>
  <si>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</si>
  <si>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</si>
  <si>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</si>
  <si>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</si>
  <si>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</si>
  <si>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</si>
  <si>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</si>
  <si>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</si>
  <si>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</si>
  <si>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</si>
  <si>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</si>
  <si>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</si>
  <si>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</si>
  <si>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</si>
  <si>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</si>
  <si>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</si>
  <si>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</si>
  <si>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</si>
  <si>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</si>
  <si>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</si>
  <si>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</si>
  <si>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</si>
  <si>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</si>
  <si>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</si>
  <si>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</si>
  <si>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</si>
  <si>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</si>
  <si>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</si>
  <si>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</si>
  <si>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</si>
  <si>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</si>
  <si>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</si>
  <si>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</si>
  <si>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</si>
  <si>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</si>
  <si>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</si>
  <si>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</si>
  <si>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</si>
  <si>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</si>
  <si>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</si>
  <si>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</si>
  <si>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</si>
  <si>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</si>
  <si>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</si>
  <si>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</si>
  <si>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</si>
  <si>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</si>
  <si>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</si>
  <si>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</si>
  <si>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</si>
  <si>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</si>
  <si>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</si>
  <si>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</si>
  <si>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</si>
  <si>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</si>
  <si>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</si>
  <si>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</si>
  <si>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</si>
  <si>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</si>
  <si>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</si>
  <si>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</si>
  <si>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</si>
  <si>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</si>
  <si>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</si>
  <si>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</si>
  <si>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</si>
  <si>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</si>
  <si>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</si>
  <si>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</si>
  <si>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</si>
  <si>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</si>
  <si>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</si>
  <si>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</si>
  <si>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</si>
  <si>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</si>
  <si>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</si>
  <si>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</si>
  <si>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</si>
  <si>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</si>
  <si>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</si>
  <si>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</si>
  <si>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</si>
  <si>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</si>
  <si>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</si>
  <si>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</si>
  <si>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</si>
  <si>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</si>
  <si>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</si>
  <si>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</si>
  <si>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</si>
  <si>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</si>
  <si>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</si>
  <si>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</si>
  <si>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</si>
  <si>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</si>
  <si>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</si>
  <si>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</si>
  <si>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</si>
  <si>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</si>
  <si>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</si>
  <si>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</si>
  <si>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</si>
  <si>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</si>
  <si>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</si>
  <si>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</si>
  <si>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</si>
  <si>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</si>
  <si>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</si>
  <si>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</si>
  <si>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</si>
  <si>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</si>
  <si>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</si>
  <si>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</si>
  <si>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</si>
  <si>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</si>
  <si>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</si>
  <si>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</si>
  <si>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</si>
  <si>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</si>
  <si>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</si>
  <si>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</si>
  <si>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</si>
  <si>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</si>
  <si>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</si>
  <si>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</si>
  <si>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</si>
  <si>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</si>
  <si>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</si>
  <si>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</si>
  <si>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</si>
  <si>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</si>
  <si>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</si>
  <si>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</si>
  <si>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</si>
  <si>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</si>
  <si>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</si>
  <si>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</si>
  <si>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</si>
  <si>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</si>
  <si>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</si>
  <si>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</si>
  <si>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</si>
  <si>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</si>
  <si>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</si>
  <si>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</si>
  <si>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</si>
  <si>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</si>
  <si>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</si>
  <si>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</si>
  <si>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</si>
  <si>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</si>
  <si>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</si>
  <si>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</si>
  <si>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</si>
  <si>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</si>
  <si>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</si>
  <si>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</si>
  <si>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</si>
  <si>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</si>
  <si>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</si>
  <si>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</si>
  <si>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</si>
  <si>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</si>
  <si>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</si>
  <si>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</si>
  <si>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</si>
  <si>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</si>
  <si>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</si>
  <si>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</si>
  <si>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</si>
  <si>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</si>
  <si>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</si>
  <si>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</si>
  <si>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</si>
  <si>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</si>
  <si>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</si>
  <si>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</si>
  <si>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</si>
  <si>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</si>
  <si>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</si>
  <si>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</si>
  <si>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</si>
  <si>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</si>
  <si>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</si>
  <si>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</si>
  <si>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</si>
  <si>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</si>
  <si>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</si>
  <si>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</si>
  <si>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</si>
  <si>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</si>
  <si>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</si>
  <si>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</si>
  <si>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</si>
  <si>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</si>
  <si>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</si>
  <si>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</si>
  <si>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</si>
  <si>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</si>
  <si>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</si>
  <si>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</si>
  <si>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</si>
  <si>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</si>
  <si>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</si>
  <si>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</si>
  <si>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</si>
  <si>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</si>
  <si>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</si>
  <si>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</si>
  <si>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</si>
  <si>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</si>
  <si>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</si>
  <si>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</si>
  <si>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</si>
  <si>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</si>
  <si>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</si>
  <si>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</si>
  <si>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</si>
  <si>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</si>
  <si>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</si>
  <si>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</si>
  <si>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</si>
  <si>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</si>
  <si>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</si>
  <si>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</si>
  <si>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</si>
  <si>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</si>
  <si>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</si>
  <si>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</si>
  <si>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</si>
  <si>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</si>
  <si>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</si>
  <si>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</si>
  <si>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</si>
  <si>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</si>
  <si>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</si>
  <si>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</si>
  <si>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</si>
  <si>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</si>
  <si>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</si>
  <si>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</si>
  <si>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</si>
  <si>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</si>
  <si>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</si>
  <si>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</si>
  <si>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</si>
  <si>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</si>
  <si>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</si>
  <si>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</si>
  <si>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</si>
  <si>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</si>
  <si>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</si>
  <si>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</si>
  <si>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</si>
  <si>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</si>
  <si>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</si>
  <si>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</si>
  <si>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</si>
  <si>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</si>
  <si>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</si>
  <si>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</si>
  <si>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</si>
  <si>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</si>
  <si>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</si>
  <si>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</si>
  <si>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</si>
  <si>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</si>
  <si>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</si>
  <si>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</si>
  <si>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</si>
  <si>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</si>
  <si>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</si>
  <si>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</si>
  <si>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</si>
  <si>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</si>
  <si>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</si>
  <si>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</si>
  <si>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</si>
  <si>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</si>
  <si>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</si>
  <si>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</si>
  <si>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</si>
  <si>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</si>
  <si>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</si>
  <si>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</si>
  <si>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</si>
  <si>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</si>
  <si>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</si>
  <si>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</si>
  <si>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</si>
  <si>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</si>
  <si>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</si>
  <si>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</si>
  <si>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</si>
  <si>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</si>
  <si>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</si>
  <si>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</si>
  <si>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</si>
  <si>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</si>
  <si>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</si>
  <si>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</si>
  <si>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</si>
  <si>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</si>
  <si>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</si>
  <si>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</si>
  <si>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</si>
  <si>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</si>
  <si>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</si>
  <si>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</si>
  <si>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</si>
  <si>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</si>
  <si>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</si>
  <si>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</si>
  <si>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</si>
  <si>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</si>
  <si>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</si>
  <si>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</si>
  <si>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</si>
  <si>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</si>
  <si>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</si>
  <si>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</si>
  <si>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</si>
  <si>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</si>
  <si>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</si>
  <si>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</si>
  <si>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</si>
  <si>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</si>
  <si>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</si>
  <si>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</si>
  <si>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</si>
  <si>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</si>
  <si>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</si>
  <si>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</si>
  <si>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</si>
  <si>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</si>
  <si>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</si>
  <si>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</si>
  <si>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</si>
  <si>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</si>
  <si>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</si>
  <si>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</si>
  <si>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</si>
  <si>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</si>
  <si>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</si>
  <si>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</si>
  <si>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</si>
  <si>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</si>
  <si>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</si>
  <si>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</si>
  <si>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</si>
  <si>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</si>
  <si>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</si>
  <si>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</si>
  <si>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</si>
  <si>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</si>
  <si>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</si>
  <si>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</si>
  <si>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</si>
  <si>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</si>
  <si>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</si>
  <si>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</si>
  <si>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</si>
  <si>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</si>
  <si>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</si>
  <si>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</si>
  <si>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</si>
  <si>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</si>
  <si>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</si>
  <si>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</si>
  <si>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</si>
  <si>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</si>
  <si>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</si>
  <si>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</si>
  <si>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</si>
  <si>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</si>
  <si>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</si>
  <si>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</si>
  <si>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</si>
  <si>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</si>
  <si>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</si>
  <si>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</si>
  <si>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</si>
  <si>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</si>
  <si>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</si>
  <si>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</si>
  <si>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</si>
  <si>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</si>
  <si>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</si>
  <si>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</si>
  <si>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</si>
  <si>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</si>
  <si>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</si>
  <si>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</si>
  <si>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</si>
  <si>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</si>
  <si>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</si>
  <si>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</si>
  <si>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</si>
  <si>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</si>
  <si>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</si>
  <si>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</si>
  <si>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</si>
  <si>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</si>
  <si>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</si>
  <si>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</si>
  <si>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</si>
  <si>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</si>
  <si>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</si>
  <si>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</si>
  <si>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</si>
  <si>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</si>
  <si>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</si>
  <si>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</si>
  <si>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</si>
  <si>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</si>
  <si>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</si>
  <si>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</si>
  <si>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</si>
  <si>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</si>
  <si>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</si>
  <si>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</si>
  <si>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</si>
  <si>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</si>
  <si>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</si>
  <si>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</si>
  <si>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</si>
  <si>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</si>
  <si>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</si>
  <si>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</si>
  <si>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</si>
  <si>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</si>
  <si>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</si>
  <si>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</si>
  <si>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</si>
  <si>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</si>
  <si>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</si>
  <si>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</si>
  <si>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</si>
  <si>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</si>
  <si>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</si>
  <si>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</si>
  <si>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</si>
  <si>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</si>
  <si>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</si>
  <si>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</si>
  <si>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</si>
  <si>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</si>
  <si>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</si>
  <si>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</si>
  <si>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</si>
  <si>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</si>
  <si>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</si>
  <si>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</si>
  <si>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</si>
  <si>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</si>
  <si>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</si>
  <si>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</si>
  <si>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</si>
  <si>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</si>
  <si>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</si>
  <si>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</si>
  <si>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</si>
  <si>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</si>
  <si>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</si>
  <si>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</si>
  <si>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</si>
  <si>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</si>
  <si>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</si>
  <si>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</si>
  <si>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</si>
  <si>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</si>
  <si>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</si>
  <si>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</si>
  <si>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</si>
  <si>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</si>
  <si>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</si>
  <si>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</si>
  <si>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</si>
  <si>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</si>
  <si>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</si>
  <si>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</si>
  <si>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</si>
  <si>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</si>
  <si>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</si>
  <si>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</si>
  <si>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</si>
  <si>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</si>
  <si>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</si>
  <si>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</si>
  <si>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</si>
  <si>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</si>
  <si>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</si>
  <si>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</si>
  <si>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</si>
  <si>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</si>
  <si>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</si>
  <si>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</si>
  <si>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</si>
  <si>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</si>
  <si>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</si>
  <si>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</si>
  <si>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</si>
  <si>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</si>
  <si>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</si>
  <si>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</si>
  <si>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</si>
  <si>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</si>
  <si>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</si>
  <si>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</si>
  <si>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</si>
  <si>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</si>
  <si>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</si>
  <si>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</si>
  <si>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</si>
  <si>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</si>
  <si>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</si>
  <si>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</si>
  <si>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</si>
  <si>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</si>
  <si>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</si>
  <si>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</si>
  <si>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</si>
  <si>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</si>
  <si>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</si>
  <si>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</si>
  <si>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</si>
  <si>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</si>
  <si>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</si>
  <si>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</si>
  <si>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</si>
  <si>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</si>
  <si>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</si>
  <si>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</si>
  <si>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</si>
  <si>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</si>
  <si>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</si>
  <si>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</si>
  <si>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</si>
  <si>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</si>
  <si>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</si>
  <si>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</si>
  <si>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</si>
  <si>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</si>
  <si>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</si>
  <si>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</si>
  <si>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</si>
  <si>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</si>
  <si>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</si>
  <si>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</si>
  <si>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</si>
  <si>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</si>
  <si>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</si>
  <si>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</si>
  <si>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</si>
  <si>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</si>
  <si>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</si>
  <si>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</si>
  <si>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</si>
  <si>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</si>
  <si>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</si>
  <si>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</si>
  <si>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</si>
  <si>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</si>
  <si>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</si>
  <si>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</si>
  <si>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</si>
  <si>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</si>
  <si>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</si>
  <si>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</si>
  <si>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</si>
  <si>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</si>
  <si>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</si>
  <si>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</si>
  <si>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</si>
  <si>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</si>
  <si>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</si>
  <si>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</si>
  <si>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</si>
  <si>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</si>
  <si>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</si>
  <si>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</si>
  <si>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</si>
  <si>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</si>
  <si>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</si>
  <si>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</si>
  <si>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</si>
  <si>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</si>
  <si>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</si>
  <si>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</si>
  <si>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</si>
  <si>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</si>
  <si>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</si>
  <si>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</si>
  <si>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</si>
  <si>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</si>
  <si>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</si>
  <si>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</si>
  <si>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</si>
  <si>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</si>
  <si>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</si>
  <si>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</si>
  <si>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</si>
  <si>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</si>
  <si>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</si>
  <si>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</si>
  <si>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</si>
  <si>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</si>
  <si>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</si>
  <si>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</si>
  <si>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</si>
  <si>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</si>
  <si>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</si>
  <si>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</si>
  <si>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</si>
  <si>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</si>
  <si>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</si>
  <si>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</si>
  <si>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</si>
  <si>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</si>
  <si>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</si>
  <si>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</si>
  <si>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</si>
  <si>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</si>
  <si>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</si>
  <si>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</si>
  <si>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</si>
  <si>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</si>
  <si>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</si>
  <si>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</si>
  <si>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</si>
  <si>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</si>
  <si>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</si>
  <si>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</si>
  <si>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</si>
  <si>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</si>
  <si>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</si>
  <si>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</si>
  <si>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</si>
  <si>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</si>
  <si>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</si>
  <si>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</si>
  <si>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</si>
  <si>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</si>
  <si>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</si>
  <si>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</si>
  <si>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</si>
  <si>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</si>
  <si>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</si>
  <si>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</si>
  <si>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</si>
  <si>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</si>
  <si>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</si>
  <si>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</si>
  <si>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</si>
  <si>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</si>
  <si>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</si>
  <si>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</si>
  <si>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</si>
  <si>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</si>
  <si>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</si>
  <si>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</si>
  <si>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</si>
  <si>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</si>
  <si>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</si>
  <si>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</si>
  <si>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</si>
  <si>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</si>
  <si>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</si>
  <si>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</si>
  <si>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</si>
  <si>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</si>
  <si>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</si>
  <si>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</si>
  <si>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</si>
  <si>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</si>
  <si>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</si>
  <si>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</si>
  <si>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</si>
  <si>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</si>
  <si>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</si>
  <si>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</si>
  <si>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</si>
  <si>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</si>
  <si>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</si>
  <si>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</si>
  <si>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</si>
  <si>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</si>
  <si>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</si>
  <si>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</si>
  <si>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</si>
  <si>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</si>
  <si>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</si>
  <si>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</si>
  <si>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</si>
  <si>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</si>
  <si>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</si>
  <si>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</si>
  <si>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</si>
  <si>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</si>
  <si>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</si>
  <si>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</si>
  <si>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</si>
  <si>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</si>
  <si>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</si>
  <si>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</si>
  <si>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</si>
  <si>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</si>
  <si>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</si>
  <si>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</si>
  <si>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</si>
  <si>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</si>
  <si>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</si>
  <si>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</si>
  <si>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</si>
  <si>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</si>
  <si>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</si>
  <si>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</si>
  <si>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</si>
  <si>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</si>
  <si>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</si>
  <si>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</si>
  <si>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</si>
  <si>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</si>
  <si>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</si>
  <si>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</si>
  <si>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</si>
  <si>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</si>
  <si>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</si>
  <si>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</si>
  <si>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</si>
  <si>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</si>
  <si>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</si>
  <si>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</si>
  <si>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</si>
  <si>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</si>
  <si>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</si>
  <si>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</si>
  <si>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</si>
  <si>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</si>
  <si>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</si>
  <si>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</si>
  <si>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</si>
  <si>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</si>
  <si>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</si>
  <si>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</si>
  <si>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</si>
  <si>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</si>
  <si>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</si>
  <si>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</si>
  <si>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</si>
  <si>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</si>
  <si>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</si>
  <si>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</si>
  <si>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</si>
  <si>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</si>
  <si>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</si>
  <si>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</si>
  <si>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</si>
  <si>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</si>
  <si>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</si>
  <si>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</si>
  <si>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</si>
  <si>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</si>
  <si>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</si>
  <si>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</si>
  <si>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</si>
  <si>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</si>
  <si>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</si>
  <si>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</si>
  <si>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</si>
  <si>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</si>
  <si>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</si>
  <si>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</si>
  <si>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</si>
  <si>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</si>
  <si>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</si>
  <si>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</si>
  <si>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</si>
  <si>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</si>
  <si>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</si>
  <si>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</si>
  <si>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</si>
  <si>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</si>
  <si>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</si>
  <si>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</si>
  <si>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</si>
  <si>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</si>
  <si>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</si>
  <si>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</si>
  <si>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</si>
  <si>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</si>
  <si>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</si>
  <si>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</si>
  <si>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</si>
  <si>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</si>
  <si>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</si>
  <si>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</si>
  <si>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</si>
  <si>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</si>
  <si>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</si>
  <si>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</si>
  <si>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</si>
  <si>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</si>
  <si>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</si>
  <si>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</si>
  <si>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</si>
  <si>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</si>
  <si>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</si>
  <si>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</si>
  <si>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</si>
  <si>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</si>
  <si>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</si>
  <si>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</si>
  <si>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</si>
  <si>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</si>
  <si>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</si>
  <si>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</si>
  <si>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</si>
  <si>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</si>
  <si>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</si>
  <si>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</si>
  <si>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</si>
  <si>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</si>
  <si>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</si>
  <si>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</si>
  <si>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</si>
  <si>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</si>
  <si>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</si>
  <si>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</si>
  <si>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</si>
  <si>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</si>
  <si>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</si>
  <si>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</si>
  <si>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</si>
  <si>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</si>
  <si>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</si>
  <si>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</si>
  <si>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</si>
  <si>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</si>
  <si>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</si>
  <si>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</si>
  <si>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</si>
  <si>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</si>
  <si>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</si>
  <si>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</si>
  <si>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</si>
  <si>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</si>
  <si>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</si>
  <si>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</si>
  <si>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</si>
  <si>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</si>
  <si>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</si>
  <si>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</si>
  <si>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</si>
  <si>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</si>
  <si>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</si>
  <si>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</si>
  <si>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</si>
  <si>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</si>
  <si>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</si>
  <si>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</si>
  <si>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</si>
  <si>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</si>
  <si>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</si>
  <si>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</si>
  <si>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</si>
  <si>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</si>
  <si>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</si>
  <si>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</si>
  <si>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</si>
  <si>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</si>
  <si>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</si>
  <si>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</si>
  <si>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</si>
  <si>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</si>
  <si>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</si>
  <si>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</si>
  <si>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</si>
  <si>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</si>
  <si>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</si>
  <si>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</si>
  <si>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</si>
  <si>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</si>
  <si>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</si>
  <si>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</si>
  <si>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</si>
  <si>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</si>
  <si>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</si>
  <si>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</si>
  <si>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</si>
  <si>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</si>
  <si>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</si>
  <si>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</si>
  <si>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</si>
  <si>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</si>
  <si>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</si>
  <si>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</si>
  <si>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</si>
  <si>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</si>
  <si>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</si>
  <si>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</si>
  <si>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</si>
  <si>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</si>
  <si>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</si>
  <si>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</si>
  <si>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</si>
  <si>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</si>
  <si>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</si>
  <si>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</si>
  <si>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</si>
  <si>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</si>
  <si>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</si>
  <si>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</si>
  <si>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</si>
  <si>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</si>
  <si>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</si>
  <si>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</si>
  <si>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</si>
  <si>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</si>
  <si>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</si>
  <si>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</si>
  <si>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</si>
  <si>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</si>
  <si>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</si>
  <si>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</si>
  <si>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</si>
  <si>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</si>
  <si>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</si>
  <si>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</si>
  <si>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</si>
  <si>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</si>
  <si>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</si>
  <si>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</si>
  <si>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</si>
  <si>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</si>
  <si>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</si>
  <si>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</si>
  <si>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</si>
  <si>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</si>
  <si>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</si>
  <si>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</si>
  <si>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</si>
  <si>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</si>
  <si>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</si>
  <si>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</si>
  <si>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</si>
  <si>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</si>
  <si>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</si>
  <si>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</si>
  <si>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</si>
  <si>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</si>
  <si>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</si>
  <si>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</si>
  <si>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</si>
  <si>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</si>
  <si>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</si>
  <si>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</si>
  <si>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</si>
  <si>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</si>
  <si>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</si>
  <si>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</si>
  <si>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</si>
  <si>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</si>
  <si>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</si>
  <si>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</si>
  <si>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</si>
  <si>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</si>
  <si>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</si>
  <si>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</si>
  <si>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</si>
  <si>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</si>
  <si>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</si>
  <si>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</si>
  <si>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</si>
  <si>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</si>
  <si>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</si>
  <si>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</si>
  <si>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</si>
  <si>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</si>
  <si>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</si>
  <si>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</si>
  <si>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</si>
  <si>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</si>
  <si>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</si>
  <si>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</si>
  <si>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</si>
  <si>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</si>
  <si>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</si>
  <si>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</si>
  <si>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</si>
  <si>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</si>
  <si>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</si>
  <si>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</si>
  <si>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</si>
  <si>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</si>
  <si>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</si>
  <si>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</si>
  <si>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</si>
  <si>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</si>
  <si>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</si>
  <si>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</si>
  <si>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</si>
  <si>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</si>
  <si>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</si>
  <si>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</si>
  <si>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</si>
  <si>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</si>
  <si>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</si>
  <si>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</si>
  <si>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</si>
  <si>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</si>
  <si>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</si>
  <si>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</si>
  <si>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</si>
  <si>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</si>
  <si>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</si>
  <si>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</si>
  <si>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</si>
  <si>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</si>
  <si>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</si>
  <si>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</si>
  <si>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</si>
  <si>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</si>
  <si>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</si>
  <si>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</si>
  <si>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</si>
  <si>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</si>
  <si>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</si>
  <si>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</si>
  <si>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</si>
  <si>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</si>
  <si>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</si>
  <si>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</si>
  <si>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</si>
  <si>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</si>
  <si>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</si>
  <si>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</si>
  <si>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</si>
  <si>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</si>
  <si>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</si>
  <si>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</si>
  <si>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</si>
  <si>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</si>
  <si>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</si>
  <si>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</si>
  <si>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</si>
  <si>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</si>
  <si>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</si>
  <si>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</si>
  <si>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</si>
  <si>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</si>
  <si>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</si>
  <si>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</si>
  <si>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</si>
  <si>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</si>
  <si>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</si>
  <si>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</si>
  <si>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</si>
  <si>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</si>
  <si>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</si>
  <si>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</si>
  <si>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</si>
  <si>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</si>
  <si>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</si>
  <si>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</si>
  <si>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</si>
  <si>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</si>
  <si>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</si>
  <si>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</si>
  <si>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</si>
  <si>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</si>
  <si>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</si>
  <si>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</si>
  <si>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</si>
  <si>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</si>
  <si>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</si>
  <si>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</si>
  <si>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</si>
  <si>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</si>
  <si>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</si>
  <si>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</si>
  <si>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</si>
  <si>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</si>
  <si>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</si>
  <si>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</si>
  <si>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</si>
  <si>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</si>
  <si>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</si>
  <si>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</si>
  <si>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</si>
  <si>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</si>
  <si>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</si>
  <si>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</si>
  <si>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</si>
  <si>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</si>
  <si>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</si>
  <si>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</si>
  <si>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</si>
  <si>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</si>
  <si>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</si>
  <si>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</si>
  <si>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</si>
  <si>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</si>
  <si>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</si>
  <si>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</si>
  <si>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</si>
  <si>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</si>
  <si>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</si>
  <si>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</si>
  <si>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</si>
  <si>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</si>
  <si>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</si>
  <si>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</si>
  <si>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</si>
  <si>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</si>
  <si>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</si>
  <si>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</si>
  <si>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</si>
  <si>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</si>
  <si>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</si>
  <si>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</si>
  <si>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</si>
  <si>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</si>
  <si>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</si>
  <si>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</si>
  <si>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</si>
  <si>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</si>
  <si>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</si>
  <si>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</si>
  <si>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</si>
  <si>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</si>
  <si>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</si>
  <si>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</si>
  <si>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</si>
  <si>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</si>
  <si>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</si>
  <si>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</si>
  <si>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</si>
  <si>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</si>
  <si>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</si>
  <si>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</si>
  <si>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</si>
  <si>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</si>
  <si>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</si>
  <si>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</si>
  <si>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</si>
  <si>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</si>
  <si>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</si>
  <si>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</si>
  <si>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</si>
  <si>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</si>
  <si>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</si>
  <si>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</si>
  <si>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</si>
  <si>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</si>
  <si>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</si>
  <si>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</si>
  <si>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</si>
  <si>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</si>
  <si>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</si>
  <si>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</si>
  <si>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</si>
  <si>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</si>
  <si>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</si>
  <si>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</si>
  <si>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</si>
  <si>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</si>
  <si>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</si>
  <si>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</si>
  <si>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</si>
  <si>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</si>
  <si>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</si>
  <si>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</si>
  <si>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</si>
  <si>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</si>
  <si>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</si>
  <si>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</si>
  <si>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</si>
  <si>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</si>
  <si>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</si>
  <si>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</si>
  <si>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</si>
  <si>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</si>
  <si>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</si>
  <si>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</si>
  <si>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</si>
  <si>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</si>
  <si>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</si>
  <si>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</si>
  <si>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</si>
  <si>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</si>
  <si>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</si>
  <si>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</si>
  <si>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</si>
  <si>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</si>
  <si>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</si>
  <si>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</si>
  <si>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</si>
  <si>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</si>
  <si>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</si>
  <si>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</si>
  <si>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</si>
  <si>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</si>
  <si>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</si>
  <si>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</si>
  <si>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</si>
  <si>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</si>
  <si>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</si>
  <si>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</si>
  <si>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</si>
  <si>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</si>
  <si>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</si>
  <si>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</si>
  <si>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</si>
  <si>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</si>
  <si>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</si>
  <si>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</si>
  <si>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</si>
  <si>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</si>
  <si>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</si>
  <si>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</si>
  <si>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</si>
  <si>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</si>
  <si>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</si>
  <si>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</si>
  <si>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</si>
  <si>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</si>
  <si>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</si>
  <si>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</si>
  <si>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</si>
  <si>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</si>
  <si>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</si>
  <si>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</si>
  <si>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</si>
  <si>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</si>
  <si>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</si>
  <si>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</si>
  <si>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</si>
  <si>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</si>
  <si>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</si>
  <si>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</si>
  <si>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</si>
  <si>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</si>
  <si>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</si>
  <si>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</si>
  <si>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</si>
  <si>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</si>
  <si>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</si>
  <si>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</si>
  <si>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</si>
  <si>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</si>
  <si>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</si>
  <si>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</si>
  <si>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</si>
  <si>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</si>
  <si>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</si>
  <si>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</si>
  <si>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</si>
  <si>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</si>
  <si>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</si>
  <si>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</si>
  <si>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</si>
  <si>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</si>
  <si>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</si>
  <si>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</si>
  <si>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</si>
  <si>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</si>
  <si>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</si>
  <si>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</si>
  <si>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</si>
  <si>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</si>
  <si>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</si>
  <si>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</si>
  <si>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</si>
  <si>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</si>
  <si>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</si>
  <si>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</si>
  <si>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</si>
  <si>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</si>
  <si>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</si>
  <si>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</si>
  <si>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</si>
  <si>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</si>
  <si>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</si>
  <si>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</si>
  <si>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</si>
  <si>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</si>
  <si>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</si>
  <si>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</si>
  <si>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</si>
  <si>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</si>
  <si>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</si>
  <si>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</si>
  <si>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</si>
  <si>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</si>
  <si>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</si>
  <si>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</si>
  <si>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</si>
  <si>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</si>
  <si>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</si>
  <si>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</si>
  <si>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</si>
  <si>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</si>
  <si>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</si>
  <si>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</si>
  <si>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</si>
  <si>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</si>
  <si>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</si>
  <si>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</si>
  <si>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</si>
  <si>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</si>
  <si>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</si>
  <si>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</si>
  <si>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</si>
  <si>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</si>
  <si>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</si>
  <si>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</si>
  <si>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</si>
  <si>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</si>
  <si>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</si>
  <si>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</si>
  <si>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</si>
  <si>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</si>
  <si>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</si>
  <si>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</si>
  <si>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</si>
  <si>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</si>
  <si>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</si>
  <si>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</si>
  <si>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</si>
  <si>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</si>
  <si>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</si>
  <si>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</si>
  <si>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</si>
  <si>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</si>
  <si>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</si>
  <si>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</si>
  <si>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</si>
  <si>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</si>
  <si>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</si>
  <si>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</si>
  <si>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</si>
  <si>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</si>
  <si>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</si>
  <si>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</si>
  <si>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</si>
  <si>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</si>
  <si>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</si>
  <si>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</si>
  <si>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</si>
  <si>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</si>
  <si>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</si>
  <si>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</si>
  <si>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</si>
  <si>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</si>
  <si>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</si>
  <si>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</si>
  <si>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</si>
  <si>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</si>
  <si>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</si>
  <si>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</si>
  <si>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</si>
  <si>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</si>
  <si>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</si>
  <si>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</si>
  <si>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</si>
  <si>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</si>
  <si>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</si>
  <si>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</si>
  <si>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</si>
  <si>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</si>
  <si>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</si>
  <si>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</si>
  <si>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</si>
  <si>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</si>
  <si>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</si>
  <si>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</si>
  <si>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</si>
  <si>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</si>
  <si>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</si>
  <si>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</si>
  <si>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</si>
  <si>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</si>
  <si>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</si>
  <si>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</si>
  <si>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</si>
  <si>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</si>
  <si>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</si>
  <si>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</si>
  <si>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</si>
  <si>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</si>
  <si>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</si>
  <si>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</si>
  <si>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</si>
  <si>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</si>
  <si>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</si>
  <si>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</si>
  <si>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</si>
  <si>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</si>
  <si>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</si>
  <si>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</si>
  <si>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</si>
  <si>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</si>
  <si>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</si>
  <si>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</si>
  <si>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</si>
  <si>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</si>
  <si>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</si>
  <si>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</si>
  <si>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</si>
  <si>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</si>
  <si>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</si>
  <si>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</si>
  <si>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</si>
  <si>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</si>
  <si>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</si>
  <si>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</si>
  <si>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</si>
  <si>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</si>
  <si>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</si>
  <si>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</si>
  <si>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</si>
  <si>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</si>
  <si>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</si>
  <si>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</si>
  <si>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</si>
  <si>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</si>
  <si>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</si>
  <si>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</si>
  <si>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</si>
  <si>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</si>
  <si>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</si>
  <si>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</si>
  <si>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</si>
  <si>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</si>
  <si>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</si>
  <si>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</si>
  <si>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</si>
  <si>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</si>
  <si>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</si>
  <si>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</si>
  <si>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</si>
  <si>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</si>
  <si>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</si>
  <si>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</si>
  <si>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</si>
  <si>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</si>
  <si>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</si>
  <si>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</si>
  <si>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</si>
  <si>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</si>
  <si>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</si>
  <si>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</si>
  <si>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</si>
  <si>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</si>
  <si>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</si>
  <si>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</si>
  <si>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</si>
  <si>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</si>
  <si>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</si>
  <si>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</si>
  <si>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</si>
  <si>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</si>
  <si>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</si>
  <si>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</si>
  <si>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</si>
  <si>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</si>
  <si>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</si>
  <si>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</si>
  <si>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</si>
  <si>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</si>
  <si>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</si>
  <si>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</si>
  <si>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</si>
  <si>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</si>
  <si>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</si>
  <si>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</si>
  <si>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</si>
  <si>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</si>
  <si>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</si>
  <si>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</si>
  <si>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</si>
  <si>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</si>
  <si>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</si>
  <si>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</si>
  <si>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</si>
  <si>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</si>
  <si>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</si>
  <si>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</si>
  <si>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</si>
  <si>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</si>
  <si>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</si>
  <si>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</si>
  <si>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</si>
  <si>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</si>
  <si>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</si>
  <si>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</si>
  <si>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</si>
  <si>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</si>
  <si>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</si>
  <si>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</si>
  <si>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</si>
  <si>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</si>
  <si>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</si>
  <si>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</si>
  <si>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</si>
  <si>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</si>
  <si>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</si>
  <si>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</si>
  <si>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</si>
  <si>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</si>
  <si>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</si>
  <si>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</si>
  <si>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</si>
  <si>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</si>
  <si>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</si>
  <si>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</si>
  <si>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</si>
  <si>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</si>
  <si>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</si>
  <si>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</si>
  <si>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</si>
  <si>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</si>
  <si>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</si>
  <si>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</si>
  <si>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</si>
  <si>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</si>
  <si>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</si>
  <si>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</si>
  <si>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</si>
  <si>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</si>
  <si>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</si>
  <si>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</si>
  <si>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</si>
  <si>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</si>
  <si>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</si>
  <si>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</si>
  <si>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</si>
  <si>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</si>
  <si>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</si>
  <si>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</si>
  <si>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</si>
  <si>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</si>
  <si>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</si>
  <si>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</si>
  <si>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</si>
  <si>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</si>
  <si>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</si>
  <si>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</si>
  <si>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</si>
  <si>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</si>
  <si>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</si>
  <si>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</si>
  <si>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</si>
  <si>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</si>
  <si>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</si>
  <si>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</si>
  <si>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</si>
  <si>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</si>
  <si>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</si>
  <si>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</si>
  <si>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</si>
  <si>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</si>
  <si>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</si>
  <si>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</si>
  <si>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</si>
  <si>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</si>
  <si>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</si>
  <si>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</si>
  <si>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</si>
  <si>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</si>
  <si>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</si>
  <si>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</si>
  <si>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</si>
  <si>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</si>
  <si>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</si>
  <si>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</si>
  <si>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</si>
  <si>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</si>
  <si>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</si>
  <si>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</si>
  <si>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</si>
  <si>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</si>
  <si>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</si>
  <si>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</si>
  <si>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</si>
  <si>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</si>
  <si>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</si>
  <si>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</si>
  <si>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</si>
  <si>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</si>
  <si>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</si>
  <si>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</si>
  <si>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</si>
  <si>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</si>
  <si>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</si>
  <si>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</si>
  <si>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</si>
  <si>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</si>
  <si>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</si>
  <si>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</si>
  <si>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</si>
  <si>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</si>
  <si>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</si>
  <si>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</si>
  <si>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</si>
  <si>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</si>
  <si>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</si>
  <si>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</si>
  <si>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</si>
  <si>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</si>
  <si>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</si>
  <si>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</si>
  <si>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</si>
  <si>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</si>
  <si>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</si>
  <si>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</si>
  <si>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</si>
  <si>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</si>
  <si>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</si>
  <si>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</si>
  <si>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</si>
  <si>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</si>
  <si>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</si>
  <si>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</si>
  <si>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</si>
  <si>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</si>
  <si>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</si>
  <si>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</si>
  <si>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</si>
  <si>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</si>
  <si>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</si>
  <si>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</si>
  <si>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</si>
  <si>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</si>
  <si>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</si>
  <si>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</si>
  <si>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</si>
  <si>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</si>
  <si>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</si>
  <si>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</si>
  <si>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</si>
  <si>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</si>
  <si>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</si>
  <si>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</si>
  <si>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</si>
  <si>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</si>
  <si>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</si>
  <si>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</si>
  <si>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</si>
  <si>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</si>
  <si>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</si>
  <si>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</si>
  <si>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</si>
  <si>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</si>
  <si>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</si>
  <si>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</si>
  <si>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</si>
  <si>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</si>
  <si>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</si>
  <si>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</si>
  <si>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</si>
  <si>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</si>
  <si>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</si>
  <si>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</si>
  <si>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</si>
  <si>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</si>
  <si>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</si>
  <si>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</si>
  <si>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</si>
  <si>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</si>
  <si>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</si>
  <si>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</si>
  <si>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</si>
  <si>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</si>
  <si>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</si>
  <si>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</si>
  <si>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</si>
  <si>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</si>
  <si>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</si>
  <si>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</si>
  <si>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</si>
  <si>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</si>
  <si>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</si>
  <si>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</si>
  <si>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</si>
  <si>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</si>
  <si>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</si>
  <si>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</si>
  <si>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</si>
  <si>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</si>
  <si>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</si>
  <si>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</si>
  <si>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</si>
  <si>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</si>
  <si>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</si>
  <si>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</si>
  <si>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</si>
  <si>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</si>
  <si>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</si>
  <si>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</si>
  <si>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</si>
  <si>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</si>
  <si>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</si>
  <si>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</si>
  <si>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</si>
  <si>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</si>
  <si>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</si>
  <si>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</si>
  <si>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</si>
  <si>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</si>
  <si>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</si>
  <si>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</si>
  <si>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</si>
  <si>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</si>
  <si>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</si>
  <si>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</si>
  <si>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</si>
  <si>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</si>
  <si>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</si>
  <si>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</si>
  <si>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</si>
  <si>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</si>
  <si>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</si>
  <si>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</si>
  <si>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</si>
  <si>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</si>
  <si>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</si>
  <si>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</si>
  <si>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</si>
  <si>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</si>
  <si>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</si>
  <si>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</si>
  <si>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</si>
  <si>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</si>
  <si>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</si>
  <si>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</si>
  <si>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</si>
  <si>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</si>
  <si>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</si>
  <si>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</si>
  <si>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</si>
  <si>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</si>
  <si>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</si>
  <si>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</si>
  <si>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</si>
  <si>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</si>
  <si>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</si>
  <si>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</si>
  <si>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</si>
  <si>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</si>
  <si>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</si>
  <si>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</si>
  <si>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</si>
  <si>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</si>
  <si>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</si>
  <si>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</si>
  <si>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</si>
  <si>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</si>
  <si>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</si>
  <si>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</si>
  <si>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</si>
  <si>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</si>
  <si>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</si>
  <si>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</si>
  <si>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</si>
  <si>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</si>
  <si>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</si>
  <si>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</si>
  <si>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</si>
  <si>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</si>
  <si>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</si>
  <si>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</si>
  <si>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</si>
  <si>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</si>
  <si>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</si>
  <si>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</si>
  <si>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</si>
  <si>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</si>
  <si>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</si>
  <si>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</si>
  <si>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</si>
  <si>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</si>
  <si>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</si>
  <si>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</si>
  <si>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</si>
  <si>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</si>
  <si>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</si>
  <si>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</si>
  <si>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</si>
  <si>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</si>
  <si>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</si>
  <si>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</si>
  <si>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</si>
  <si>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</si>
  <si>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</si>
  <si>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</si>
  <si>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</si>
  <si>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</si>
  <si>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</si>
  <si>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</si>
  <si>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</si>
  <si>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</si>
  <si>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</si>
  <si>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</si>
  <si>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</si>
  <si>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</si>
  <si>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</si>
  <si>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</si>
  <si>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</si>
  <si>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</si>
  <si>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</si>
  <si>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</si>
  <si>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</si>
  <si>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</si>
  <si>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</si>
  <si>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</si>
  <si>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</si>
  <si>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</si>
  <si>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</si>
  <si>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</si>
  <si>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</si>
  <si>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</si>
  <si>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</si>
  <si>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</si>
  <si>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</si>
  <si>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</si>
  <si>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</si>
  <si>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</si>
  <si>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</si>
  <si>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</si>
  <si>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</si>
  <si>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</si>
  <si>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</si>
  <si>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</si>
  <si>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</si>
  <si>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</si>
  <si>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</si>
  <si>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</si>
  <si>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</si>
  <si>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</si>
  <si>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</si>
  <si>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</si>
  <si>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</si>
  <si>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</si>
  <si>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</si>
  <si>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</si>
  <si>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</si>
  <si>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</si>
  <si>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</si>
  <si>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</si>
  <si>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</si>
  <si>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</si>
  <si>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</si>
  <si>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</si>
  <si>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</si>
  <si>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</si>
  <si>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</si>
  <si>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</si>
  <si>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</si>
  <si>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</si>
  <si>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</si>
  <si>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</si>
  <si>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</si>
  <si>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</si>
  <si>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</si>
  <si>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</si>
  <si>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</si>
  <si>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</si>
  <si>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</si>
  <si>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</si>
  <si>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</si>
  <si>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</si>
  <si>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</si>
  <si>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</si>
  <si>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</si>
  <si>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</si>
  <si>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</si>
  <si>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</si>
  <si>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</si>
  <si>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</si>
  <si>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</si>
  <si>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</si>
  <si>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</si>
  <si>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</si>
  <si>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</si>
  <si>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</si>
  <si>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</si>
  <si>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</si>
  <si>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</si>
  <si>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</si>
  <si>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</si>
  <si>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</si>
  <si>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</si>
  <si>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</si>
  <si>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</si>
  <si>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</si>
  <si>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</si>
  <si>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</si>
  <si>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</si>
  <si>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</si>
  <si>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</si>
  <si>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</si>
  <si>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</si>
  <si>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</si>
  <si>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</si>
  <si>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</si>
  <si>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</si>
  <si>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</si>
  <si>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</si>
  <si>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</si>
  <si>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</si>
  <si>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</si>
  <si>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</si>
  <si>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</si>
  <si>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</si>
  <si>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</si>
  <si>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</si>
  <si>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</si>
  <si>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</si>
  <si>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</si>
  <si>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</si>
  <si>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</si>
  <si>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</si>
  <si>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</si>
  <si>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</si>
  <si>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</si>
  <si>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</si>
  <si>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</si>
  <si>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</si>
  <si>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</si>
  <si>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</si>
  <si>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</si>
  <si>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</si>
  <si>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</si>
  <si>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</si>
  <si>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</si>
  <si>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</si>
  <si>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</si>
  <si>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</si>
  <si>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</si>
  <si>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</si>
  <si>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</si>
  <si>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</si>
  <si>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</si>
  <si>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</si>
  <si>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</si>
  <si>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</si>
  <si>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</si>
  <si>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</si>
  <si>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</si>
  <si>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</si>
  <si>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</si>
  <si>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</si>
  <si>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</si>
  <si>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</si>
  <si>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</si>
  <si>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</si>
  <si>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</si>
  <si>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</si>
  <si>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</si>
  <si>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</si>
  <si>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</si>
  <si>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</si>
  <si>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</si>
  <si>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</si>
  <si>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</si>
  <si>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</si>
  <si>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</si>
  <si>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</si>
  <si>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</si>
  <si>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</si>
  <si>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</si>
  <si>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</si>
  <si>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</si>
  <si>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</si>
  <si>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</si>
  <si>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</si>
  <si>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</si>
  <si>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</si>
  <si>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</si>
  <si>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</si>
  <si>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</si>
  <si>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</si>
  <si>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</si>
  <si>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</si>
  <si>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</si>
  <si>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</si>
  <si>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</si>
  <si>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</si>
  <si>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</si>
  <si>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</si>
  <si>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</si>
  <si>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</si>
  <si>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</si>
  <si>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</si>
  <si>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</si>
  <si>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</si>
  <si>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</si>
  <si>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</si>
  <si>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</si>
  <si>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</si>
  <si>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</si>
  <si>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</si>
  <si>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</si>
  <si>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</si>
  <si>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</si>
  <si>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</si>
  <si>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</si>
  <si>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</si>
  <si>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</si>
  <si>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</si>
  <si>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</si>
  <si>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</si>
  <si>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</si>
  <si>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</si>
  <si>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</si>
  <si>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</si>
  <si>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</si>
  <si>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</si>
  <si>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</si>
  <si>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</si>
  <si>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</si>
  <si>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</si>
  <si>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</si>
  <si>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</si>
  <si>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</si>
  <si>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</si>
  <si>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</si>
  <si>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</si>
  <si>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</si>
  <si>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</si>
  <si>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</si>
  <si>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</si>
  <si>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</si>
  <si>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</si>
  <si>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</si>
  <si>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</si>
  <si>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</si>
  <si>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</si>
  <si>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</si>
  <si>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</si>
  <si>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</si>
  <si>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</si>
  <si>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</si>
  <si>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</si>
  <si>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</si>
  <si>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</si>
  <si>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</si>
  <si>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</si>
  <si>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</si>
  <si>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</si>
  <si>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</si>
  <si>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</si>
  <si>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</si>
  <si>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</si>
  <si>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</si>
  <si>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</si>
  <si>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</si>
  <si>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</si>
  <si>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</si>
  <si>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</si>
  <si>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</si>
  <si>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</si>
  <si>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</si>
  <si>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</si>
  <si>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</si>
  <si>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</si>
  <si>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</si>
  <si>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</si>
  <si>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</si>
  <si>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</si>
  <si>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</si>
  <si>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</si>
  <si>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</si>
  <si>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</si>
  <si>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</si>
  <si>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</si>
  <si>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</si>
  <si>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</si>
  <si>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</si>
  <si>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</si>
  <si>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</si>
  <si>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</si>
  <si>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</si>
  <si>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</si>
  <si>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</si>
  <si>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</si>
  <si>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</si>
  <si>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</si>
  <si>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</si>
  <si>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</si>
  <si>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</si>
  <si>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</si>
  <si>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</si>
  <si>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</si>
  <si>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</si>
  <si>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</si>
  <si>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</si>
  <si>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</si>
  <si>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</si>
  <si>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</si>
  <si>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</si>
  <si>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</si>
  <si>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</si>
  <si>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</si>
  <si>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</si>
  <si>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</si>
  <si>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</si>
  <si>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</si>
  <si>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</si>
  <si>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</si>
  <si>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</si>
  <si>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</si>
  <si>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</si>
  <si>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</si>
  <si>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</si>
  <si>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</si>
  <si>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</si>
  <si>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</si>
  <si>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</si>
  <si>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</si>
  <si>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</si>
  <si>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</si>
  <si>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</si>
  <si>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</si>
  <si>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</si>
  <si>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</si>
  <si>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</si>
  <si>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</si>
  <si>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</si>
  <si>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</si>
  <si>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</si>
  <si>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</si>
  <si>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</si>
  <si>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</si>
  <si>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</si>
  <si>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</si>
  <si>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</si>
  <si>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</si>
  <si>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</si>
  <si>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</si>
  <si>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</si>
  <si>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</si>
  <si>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</si>
  <si>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</si>
  <si>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</si>
  <si>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</si>
  <si>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</si>
  <si>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</si>
  <si>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</si>
  <si>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</si>
  <si>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</si>
  <si>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</si>
  <si>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</si>
  <si>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</si>
  <si>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</si>
  <si>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</si>
  <si>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</si>
  <si>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</si>
  <si>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</si>
  <si>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</si>
  <si>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</si>
  <si>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</si>
  <si>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</si>
  <si>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</si>
  <si>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</si>
  <si>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</si>
  <si>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</si>
  <si>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</si>
  <si>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</si>
  <si>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</si>
  <si>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</si>
  <si>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</si>
  <si>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</si>
  <si>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</si>
  <si>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</si>
  <si>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</si>
  <si>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</si>
  <si>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</si>
  <si>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</si>
  <si>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</si>
  <si>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</si>
  <si>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</si>
  <si>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</si>
  <si>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</si>
  <si>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</si>
  <si>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</si>
  <si>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</si>
  <si>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</si>
  <si>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</si>
  <si>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</si>
  <si>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</si>
  <si>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</si>
  <si>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</si>
  <si>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</si>
  <si>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</si>
  <si>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</si>
  <si>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</si>
  <si>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</si>
  <si>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</si>
  <si>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</si>
  <si>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</si>
  <si>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</si>
  <si>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</si>
  <si>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</si>
  <si>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</si>
  <si>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</si>
  <si>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</si>
  <si>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</si>
  <si>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</si>
  <si>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</si>
  <si>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</si>
  <si>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</si>
  <si>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</si>
  <si>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</si>
  <si>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</si>
  <si>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</si>
  <si>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</si>
  <si>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</si>
  <si>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</si>
  <si>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</si>
  <si>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</si>
  <si>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</si>
  <si>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</si>
  <si>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</si>
  <si>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</si>
  <si>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</si>
  <si>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</si>
  <si>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</si>
  <si>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</si>
  <si>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</si>
  <si>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</si>
  <si>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</si>
  <si>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</si>
  <si>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</si>
  <si>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</si>
  <si>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</si>
  <si>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</si>
  <si>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</si>
  <si>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</si>
  <si>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</si>
  <si>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</si>
  <si>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</si>
  <si>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</si>
  <si>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</si>
  <si>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</si>
  <si>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</si>
  <si>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</si>
  <si>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</si>
  <si>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</si>
  <si>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</si>
  <si>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</si>
  <si>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</si>
  <si>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</si>
  <si>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</si>
  <si>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</si>
  <si>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</si>
  <si>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</si>
  <si>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</si>
  <si>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</si>
  <si>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</si>
  <si>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</si>
  <si>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</si>
  <si>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</si>
  <si>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</si>
  <si>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</si>
  <si>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</si>
  <si>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</si>
  <si>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</si>
  <si>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</si>
  <si>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</si>
  <si>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</si>
  <si>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</si>
  <si>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</si>
  <si>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</si>
  <si>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</si>
  <si>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</si>
  <si>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</si>
  <si>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</si>
  <si>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</si>
  <si>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</si>
  <si>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</si>
  <si>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</si>
  <si>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</si>
  <si>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</si>
  <si>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</si>
  <si>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</si>
  <si>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</si>
  <si>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</si>
  <si>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</si>
  <si>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</si>
  <si>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</si>
  <si>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</si>
  <si>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</si>
  <si>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</si>
  <si>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</si>
  <si>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</si>
  <si>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</si>
  <si>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</si>
  <si>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</si>
  <si>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</si>
  <si>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</si>
  <si>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</si>
  <si>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</si>
  <si>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</si>
  <si>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</si>
  <si>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</si>
  <si>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</si>
  <si>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</si>
  <si>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</si>
  <si>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</si>
  <si>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</si>
  <si>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</si>
  <si>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</si>
  <si>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</si>
  <si>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</si>
  <si>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</si>
  <si>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</si>
  <si>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</si>
  <si>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</si>
  <si>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</si>
  <si>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</si>
  <si>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</si>
  <si>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</si>
  <si>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</si>
  <si>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</si>
  <si>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</si>
  <si>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</si>
  <si>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</si>
  <si>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</si>
  <si>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</si>
  <si>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</si>
  <si>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</si>
  <si>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</si>
  <si>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</si>
  <si>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</si>
  <si>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</si>
  <si>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</si>
  <si>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</si>
  <si>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</si>
  <si>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</si>
  <si>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</si>
  <si>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</si>
  <si>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</si>
  <si>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</si>
  <si>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</si>
  <si>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</si>
  <si>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</si>
  <si>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</si>
  <si>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</si>
  <si>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</si>
  <si>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</si>
  <si>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</si>
  <si>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</si>
  <si>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</si>
  <si>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</si>
  <si>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</si>
  <si>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</si>
  <si>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</si>
  <si>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</si>
  <si>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</si>
  <si>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</si>
  <si>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</si>
  <si>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</si>
  <si>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</si>
  <si>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</si>
  <si>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</si>
  <si>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</si>
  <si>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</si>
  <si>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</si>
  <si>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</si>
  <si>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</si>
  <si>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</si>
  <si>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</si>
  <si>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</si>
  <si>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</si>
  <si>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</si>
  <si>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</si>
  <si>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</si>
  <si>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</si>
  <si>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</si>
  <si>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</si>
  <si>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</si>
  <si>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</si>
  <si>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</si>
  <si>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</si>
  <si>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</si>
  <si>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</si>
  <si>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</si>
  <si>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</si>
  <si>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</si>
  <si>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</si>
  <si>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</si>
  <si>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</si>
  <si>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</si>
  <si>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</si>
  <si>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</si>
  <si>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</si>
  <si>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</si>
  <si>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</si>
  <si>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</si>
  <si>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</si>
  <si>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</si>
  <si>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</si>
  <si>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</si>
  <si>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</si>
  <si>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</si>
  <si>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</si>
  <si>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</si>
  <si>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</si>
  <si>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</si>
  <si>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</si>
  <si>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</si>
  <si>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</si>
  <si>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</si>
  <si>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</si>
  <si>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</si>
  <si>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</si>
  <si>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</si>
  <si>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</si>
  <si>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</si>
  <si>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</si>
  <si>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</si>
  <si>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</si>
  <si>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</si>
  <si>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</si>
  <si>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</si>
  <si>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</si>
  <si>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</si>
  <si>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</si>
  <si>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</si>
  <si>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</si>
  <si>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</si>
  <si>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</si>
  <si>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</si>
  <si>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</si>
  <si>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</si>
  <si>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</si>
  <si>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</si>
  <si>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</si>
  <si>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</si>
  <si>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</si>
  <si>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</si>
  <si>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</si>
  <si>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</si>
  <si>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</si>
  <si>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</si>
  <si>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</si>
  <si>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</si>
  <si>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</si>
  <si>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</si>
  <si>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</si>
  <si>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</si>
  <si>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</si>
  <si>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</si>
  <si>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</si>
  <si>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</si>
  <si>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</si>
  <si>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</si>
  <si>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</si>
  <si>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</si>
  <si>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</si>
  <si>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</si>
  <si>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</si>
  <si>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</si>
  <si>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</si>
  <si>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</si>
  <si>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</si>
  <si>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</si>
  <si>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</si>
  <si>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</si>
  <si>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</si>
  <si>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</si>
  <si>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</si>
  <si>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</si>
  <si>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</si>
  <si>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</si>
  <si>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</si>
  <si>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</si>
  <si>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</si>
  <si>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</si>
  <si>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</si>
  <si>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</si>
  <si>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</si>
  <si>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</si>
  <si>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</si>
  <si>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</si>
  <si>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</si>
  <si>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</si>
  <si>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</si>
  <si>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</si>
  <si>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</si>
  <si>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</si>
  <si>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</si>
  <si>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</si>
  <si>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</si>
  <si>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</si>
  <si>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</si>
  <si>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</si>
  <si>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</si>
  <si>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</si>
  <si>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</si>
  <si>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</si>
  <si>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</si>
  <si>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</si>
  <si>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</si>
  <si>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</si>
  <si>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</si>
  <si>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</si>
  <si>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</si>
  <si>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</si>
  <si>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</si>
  <si>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</si>
  <si>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</si>
  <si>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</si>
  <si>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</si>
  <si>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</si>
  <si>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</si>
  <si>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</si>
  <si>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</si>
  <si>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</si>
  <si>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</si>
  <si>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</si>
  <si>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</si>
  <si>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</si>
  <si>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</si>
  <si>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</si>
  <si>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</si>
  <si>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</si>
  <si>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</si>
  <si>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</si>
  <si>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</si>
  <si>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</si>
  <si>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</si>
  <si>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</si>
  <si>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</si>
  <si>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</si>
  <si>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</si>
  <si>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</si>
  <si>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</si>
  <si>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</si>
  <si>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</si>
  <si>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</si>
  <si>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</si>
  <si>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</si>
  <si>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</si>
  <si>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</si>
  <si>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</si>
  <si>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</si>
  <si>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</si>
  <si>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</si>
  <si>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</si>
  <si>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</si>
  <si>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</si>
  <si>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</si>
  <si>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</si>
  <si>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</si>
  <si>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</si>
  <si>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</si>
  <si>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</si>
  <si>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</si>
  <si>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</si>
  <si>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</si>
  <si>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</si>
  <si>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</si>
  <si>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</si>
  <si>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</si>
  <si>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</si>
  <si>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</si>
  <si>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</si>
  <si>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</si>
  <si>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</si>
  <si>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</si>
  <si>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</si>
  <si>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</si>
  <si>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</si>
  <si>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</si>
  <si>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</si>
  <si>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</si>
  <si>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</si>
  <si>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</si>
  <si>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</si>
  <si>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</si>
  <si>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</si>
  <si>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</si>
  <si>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</si>
  <si>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</si>
  <si>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</si>
  <si>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</si>
  <si>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</si>
  <si>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</si>
  <si>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</si>
  <si>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</si>
  <si>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</si>
  <si>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</si>
  <si>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</si>
  <si>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</si>
  <si>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</si>
  <si>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</si>
  <si>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</si>
  <si>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</si>
  <si>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</si>
  <si>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</si>
  <si>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</si>
  <si>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</si>
  <si>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</si>
  <si>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</si>
  <si>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</si>
  <si>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</si>
  <si>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</si>
  <si>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</si>
  <si>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</si>
  <si>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</si>
  <si>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</si>
  <si>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</si>
  <si>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</si>
  <si>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</si>
  <si>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</si>
  <si>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</si>
  <si>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</si>
  <si>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</si>
  <si>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</si>
  <si>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</si>
  <si>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</si>
  <si>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</si>
  <si>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</si>
  <si>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</si>
  <si>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</si>
  <si>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</si>
  <si>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</si>
  <si>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</si>
  <si>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</si>
  <si>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</si>
  <si>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</si>
  <si>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</si>
  <si>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</si>
  <si>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</si>
  <si>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</si>
  <si>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</si>
  <si>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</si>
  <si>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</si>
  <si>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</si>
  <si>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</si>
  <si>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</si>
  <si>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</si>
  <si>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</si>
  <si>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</si>
  <si>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</si>
  <si>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</si>
  <si>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</si>
  <si>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</si>
  <si>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</si>
  <si>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</si>
  <si>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</si>
  <si>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</si>
  <si>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</si>
  <si>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</si>
  <si>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</si>
  <si>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</si>
  <si>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</si>
  <si>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</si>
  <si>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</si>
  <si>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</si>
  <si>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</si>
  <si>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</si>
  <si>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</si>
  <si>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</si>
  <si>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</si>
  <si>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</si>
  <si>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</si>
  <si>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</si>
  <si>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</si>
  <si>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</si>
  <si>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</si>
  <si>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</si>
  <si>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</si>
  <si>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</si>
  <si>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</si>
  <si>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</si>
  <si>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</si>
  <si>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</si>
  <si>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</si>
  <si>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</si>
  <si>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</si>
  <si>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</si>
  <si>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</si>
  <si>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</si>
  <si>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</si>
  <si>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</si>
  <si>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</si>
  <si>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</si>
  <si>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</si>
  <si>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</si>
  <si>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</si>
  <si>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</si>
  <si>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</si>
  <si>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</si>
  <si>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</si>
  <si>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</si>
  <si>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</si>
  <si>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</si>
  <si>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</si>
  <si>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</si>
  <si>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</si>
  <si>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</si>
  <si>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</si>
  <si>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</si>
  <si>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</si>
  <si>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</si>
  <si>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</si>
  <si>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</si>
  <si>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</si>
  <si>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</si>
  <si>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</si>
  <si>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</si>
  <si>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</si>
  <si>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</si>
  <si>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</si>
  <si>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</si>
  <si>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</si>
  <si>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</si>
  <si>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</si>
  <si>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</si>
  <si>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</si>
  <si>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</si>
  <si>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</si>
  <si>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</si>
  <si>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</si>
  <si>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</si>
  <si>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</si>
  <si>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</si>
  <si>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</si>
  <si>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</si>
  <si>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</si>
  <si>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</si>
  <si>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</si>
  <si>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</si>
  <si>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</si>
  <si>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</si>
  <si>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</si>
  <si>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</si>
  <si>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</si>
  <si>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</si>
  <si>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</si>
  <si>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</si>
  <si>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</si>
  <si>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</si>
  <si>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</si>
  <si>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</si>
  <si>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</si>
  <si>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</si>
  <si>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</si>
  <si>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</si>
  <si>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</si>
  <si>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</si>
  <si>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</si>
  <si>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</si>
  <si>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</si>
  <si>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</si>
  <si>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</si>
  <si>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</si>
  <si>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</si>
  <si>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</si>
  <si>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</si>
  <si>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</si>
  <si>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</si>
  <si>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</si>
  <si>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</si>
  <si>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</si>
  <si>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</si>
  <si>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</si>
  <si>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</si>
  <si>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</si>
  <si>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</si>
  <si>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</si>
  <si>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</si>
  <si>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</si>
  <si>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</si>
  <si>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</si>
  <si>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</si>
  <si>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</si>
  <si>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</si>
  <si>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</si>
  <si>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</si>
  <si>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</si>
  <si>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</si>
  <si>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</si>
  <si>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</si>
  <si>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</si>
  <si>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</si>
  <si>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</si>
  <si>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</si>
  <si>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</si>
  <si>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</si>
  <si>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</si>
  <si>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</si>
  <si>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</si>
  <si>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</si>
  <si>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</si>
  <si>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</si>
  <si>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</si>
  <si>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</si>
  <si>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</si>
  <si>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</si>
  <si>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</si>
  <si>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</si>
  <si>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</si>
  <si>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</si>
  <si>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</si>
  <si>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</si>
  <si>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</si>
  <si>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</si>
  <si>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</si>
  <si>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</si>
  <si>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</si>
  <si>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</si>
  <si>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</si>
  <si>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</si>
  <si>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</si>
  <si>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</si>
  <si>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</si>
  <si>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</si>
  <si>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</si>
  <si>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</si>
  <si>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</si>
  <si>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</si>
  <si>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</si>
  <si>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</si>
  <si>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</si>
  <si>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</si>
  <si>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</si>
  <si>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</si>
  <si>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</si>
  <si>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</si>
  <si>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</si>
  <si>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</si>
  <si>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</si>
  <si>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</si>
  <si>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</si>
  <si>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</si>
  <si>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</si>
  <si>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</si>
  <si>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</si>
  <si>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</si>
  <si>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</si>
  <si>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</si>
  <si>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</si>
  <si>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</si>
  <si>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</si>
  <si>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</si>
  <si>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</si>
  <si>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</si>
  <si>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</si>
  <si>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</si>
  <si>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</si>
  <si>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</si>
  <si>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</si>
  <si>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</si>
  <si>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</si>
  <si>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</si>
  <si>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</si>
  <si>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</si>
  <si>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</si>
  <si>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</si>
  <si>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</si>
  <si>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</si>
  <si>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</si>
  <si>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</si>
  <si>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</si>
  <si>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</si>
  <si>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</si>
  <si>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</si>
  <si>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</si>
  <si>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</si>
  <si>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</si>
  <si>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</si>
  <si>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</si>
  <si>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</si>
  <si>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</si>
  <si>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</si>
  <si>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</si>
  <si>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</si>
  <si>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</si>
  <si>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</si>
  <si>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</si>
  <si>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</si>
  <si>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</si>
  <si>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</si>
  <si>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</si>
  <si>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</si>
  <si>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</si>
  <si>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</si>
  <si>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</si>
  <si>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</si>
  <si>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</si>
  <si>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</si>
  <si>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</si>
  <si>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</si>
  <si>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</si>
  <si>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</si>
  <si>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</si>
  <si>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</si>
  <si>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</si>
  <si>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</si>
  <si>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</si>
  <si>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</si>
  <si>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</si>
  <si>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</si>
  <si>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</si>
  <si>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</si>
  <si>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</si>
  <si>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</si>
  <si>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</si>
  <si>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</si>
  <si>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</si>
  <si>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</si>
  <si>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</si>
  <si>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</si>
  <si>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</si>
  <si>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</si>
  <si>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</si>
  <si>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</si>
  <si>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</si>
  <si>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</si>
  <si>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</si>
  <si>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</si>
  <si>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</si>
  <si>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</si>
  <si>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</si>
  <si>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</si>
  <si>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</si>
  <si>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</si>
  <si>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</si>
  <si>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</si>
  <si>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</si>
  <si>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</si>
  <si>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</si>
  <si>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</si>
  <si>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</si>
  <si>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</si>
  <si>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</si>
  <si>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</si>
  <si>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</si>
  <si>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</si>
  <si>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</si>
  <si>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</si>
  <si>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</si>
  <si>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</si>
  <si>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</si>
  <si>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</si>
  <si>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</si>
  <si>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</si>
  <si>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</si>
  <si>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</si>
  <si>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</si>
  <si>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</si>
  <si>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</si>
  <si>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</si>
  <si>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</si>
  <si>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</si>
  <si>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</si>
  <si>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</si>
  <si>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</si>
  <si>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</si>
  <si>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</si>
  <si>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</si>
  <si>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</si>
  <si>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</si>
  <si>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</si>
  <si>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</si>
  <si>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</si>
  <si>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</si>
  <si>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</si>
  <si>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</si>
  <si>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</si>
  <si>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</si>
  <si>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</si>
  <si>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</si>
  <si>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</si>
  <si>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</si>
  <si>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</si>
  <si>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</si>
  <si>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</si>
  <si>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</si>
  <si>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</si>
  <si>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</si>
  <si>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</si>
  <si>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</si>
  <si>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</si>
  <si>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</si>
  <si>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</si>
  <si>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</si>
  <si>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</si>
  <si>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</si>
  <si>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</si>
  <si>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</si>
  <si>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</si>
  <si>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</si>
  <si>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</si>
  <si>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</si>
  <si>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</si>
  <si>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</si>
  <si>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</si>
  <si>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</si>
  <si>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</si>
  <si>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</si>
  <si>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</si>
  <si>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</si>
  <si>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</si>
  <si>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</si>
  <si>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</si>
  <si>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</si>
  <si>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</si>
  <si>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</si>
  <si>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</si>
  <si>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</si>
  <si>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</si>
  <si>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</si>
  <si>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</si>
  <si>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</si>
  <si>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</si>
  <si>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</si>
  <si>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</si>
  <si>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</si>
  <si>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</si>
  <si>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</si>
  <si>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</si>
  <si>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</si>
  <si>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</si>
  <si>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</si>
  <si>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</si>
  <si>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</si>
  <si>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</si>
  <si>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</si>
  <si>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</si>
  <si>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</si>
  <si>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</si>
  <si>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</si>
  <si>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</si>
  <si>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</si>
  <si>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</si>
  <si>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</si>
  <si>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</si>
  <si>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</si>
  <si>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</si>
  <si>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</si>
  <si>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</si>
  <si>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</si>
  <si>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</si>
  <si>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</si>
  <si>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</si>
  <si>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</si>
  <si>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</si>
  <si>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</si>
  <si>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</si>
  <si>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</si>
  <si>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</si>
  <si>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</si>
  <si>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</si>
  <si>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</si>
  <si>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</si>
  <si>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</si>
  <si>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</si>
  <si>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</si>
  <si>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</si>
  <si>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</si>
  <si>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</si>
  <si>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</si>
  <si>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</si>
  <si>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</si>
  <si>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</si>
  <si>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</si>
  <si>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</si>
  <si>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</si>
  <si>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</si>
  <si>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</si>
  <si>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</si>
  <si>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</si>
  <si>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</si>
  <si>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</si>
  <si>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</si>
  <si>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</si>
  <si>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</si>
  <si>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</si>
  <si>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</si>
  <si>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</si>
  <si>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</si>
  <si>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</si>
  <si>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</si>
  <si>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</si>
  <si>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</si>
  <si>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</si>
  <si>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</si>
  <si>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</si>
  <si>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</si>
  <si>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</si>
  <si>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</si>
  <si>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</si>
  <si>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</si>
  <si>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</si>
  <si>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</si>
  <si>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</si>
  <si>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</si>
  <si>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</si>
  <si>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</si>
  <si>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</si>
  <si>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</si>
  <si>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</si>
  <si>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</si>
  <si>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</si>
  <si>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</si>
  <si>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</si>
  <si>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</si>
  <si>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</si>
  <si>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</si>
  <si>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</si>
  <si>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</si>
  <si>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</si>
  <si>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</si>
  <si>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</si>
  <si>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</si>
  <si>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</si>
  <si>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</si>
  <si>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</si>
  <si>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</si>
  <si>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</si>
  <si>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</si>
  <si>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</si>
  <si>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</si>
  <si>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</si>
  <si>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</si>
  <si>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</si>
  <si>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</si>
  <si>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</si>
  <si>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</si>
  <si>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</si>
  <si>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</si>
  <si>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</si>
  <si>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</si>
  <si>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</si>
  <si>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</si>
  <si>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</si>
  <si>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</si>
  <si>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</si>
  <si>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</si>
  <si>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</si>
  <si>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</si>
  <si>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</si>
  <si>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</si>
  <si>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</si>
  <si>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</si>
  <si>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</si>
  <si>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</si>
  <si>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</si>
  <si>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</si>
  <si>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</si>
  <si>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</si>
  <si>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</si>
  <si>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</si>
  <si>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</si>
  <si>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</si>
  <si>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</si>
  <si>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</si>
  <si>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</si>
  <si>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</si>
  <si>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</si>
  <si>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</si>
  <si>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</si>
  <si>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</si>
  <si>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</si>
  <si>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</si>
  <si>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</si>
  <si>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</si>
  <si>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</si>
  <si>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</si>
  <si>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</si>
  <si>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</si>
  <si>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</si>
  <si>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</si>
  <si>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</si>
  <si>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</si>
  <si>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</si>
  <si>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</si>
  <si>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</si>
  <si>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</si>
  <si>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</si>
  <si>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</si>
  <si>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</si>
  <si>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</si>
  <si>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</si>
  <si>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</si>
  <si>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</si>
  <si>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</si>
  <si>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</si>
  <si>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</si>
  <si>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</si>
  <si>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</si>
  <si>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</si>
  <si>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</si>
  <si>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</si>
  <si>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</si>
  <si>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</si>
  <si>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</si>
  <si>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</si>
  <si>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</si>
  <si>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</si>
  <si>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</si>
  <si>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</si>
  <si>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</si>
  <si>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</si>
  <si>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</si>
  <si>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</si>
  <si>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</si>
  <si>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</si>
  <si>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</si>
  <si>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</si>
  <si>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</si>
  <si>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</si>
  <si>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</si>
  <si>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</si>
  <si>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</si>
  <si>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</si>
  <si>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</si>
  <si>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</si>
  <si>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</si>
  <si>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</si>
  <si>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</si>
  <si>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</si>
  <si>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</si>
  <si>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</si>
  <si>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</si>
  <si>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</si>
  <si>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</si>
  <si>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</si>
  <si>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</si>
  <si>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</si>
  <si>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</si>
  <si>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</si>
  <si>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</si>
  <si>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</si>
  <si>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</si>
  <si>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</si>
  <si>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</si>
  <si>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</si>
  <si>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</si>
  <si>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</si>
  <si>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</si>
  <si>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</si>
  <si>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</si>
  <si>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</si>
  <si>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</si>
  <si>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</si>
  <si>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</si>
  <si>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</si>
  <si>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</si>
  <si>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</si>
  <si>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</si>
  <si>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</si>
  <si>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</si>
  <si>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</si>
  <si>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</si>
  <si>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</si>
  <si>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</si>
  <si>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</si>
  <si>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</si>
  <si>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</si>
  <si>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</si>
  <si>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</si>
  <si>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</si>
  <si>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</si>
  <si>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</si>
  <si>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</si>
  <si>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</si>
  <si>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</si>
  <si>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</si>
  <si>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</si>
  <si>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</si>
  <si>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</si>
  <si>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</si>
  <si>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</si>
  <si>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</si>
  <si>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</si>
  <si>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</si>
  <si>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</si>
  <si>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</si>
  <si>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</si>
  <si>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</si>
  <si>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</si>
  <si>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</si>
  <si>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</si>
  <si>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</si>
  <si>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</si>
  <si>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</si>
  <si>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</si>
  <si>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</si>
  <si>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</si>
  <si>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</si>
  <si>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</si>
  <si>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</si>
  <si>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</si>
  <si>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</si>
  <si>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</si>
  <si>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</si>
  <si>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</si>
  <si>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</si>
  <si>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</si>
  <si>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</si>
  <si>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</si>
  <si>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</si>
  <si>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</si>
  <si>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</si>
  <si>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</si>
  <si>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</si>
  <si>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</si>
  <si>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</si>
  <si>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</si>
  <si>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</si>
  <si>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</si>
  <si>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</si>
  <si>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</si>
  <si>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</si>
  <si>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</si>
  <si>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</si>
  <si>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</si>
  <si>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</si>
  <si>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</si>
  <si>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</si>
  <si>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</si>
  <si>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</si>
  <si>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</si>
  <si>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</si>
  <si>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</si>
  <si>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</si>
  <si>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</si>
  <si>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</si>
  <si>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</si>
  <si>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</si>
  <si>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</si>
  <si>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</si>
  <si>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</si>
  <si>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</si>
  <si>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</si>
  <si>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</si>
  <si>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</si>
  <si>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</si>
  <si>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</si>
  <si>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</si>
  <si>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</si>
  <si>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</si>
  <si>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</si>
  <si>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</si>
  <si>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</si>
  <si>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</si>
  <si>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</si>
  <si>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</si>
  <si>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</si>
  <si>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</si>
  <si>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</si>
  <si>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</si>
  <si>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</si>
  <si>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</si>
  <si>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</si>
  <si>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</si>
  <si>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</si>
  <si>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</si>
  <si>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</si>
  <si>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</si>
  <si>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</si>
  <si>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</si>
  <si>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</si>
  <si>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</si>
  <si>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</si>
  <si>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</si>
  <si>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</si>
  <si>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</si>
  <si>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</si>
  <si>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</si>
  <si>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</si>
  <si>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</si>
  <si>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</si>
  <si>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</si>
  <si>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</si>
  <si>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</si>
  <si>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</si>
  <si>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</si>
  <si>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</si>
  <si>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</si>
  <si>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</si>
  <si>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</si>
  <si>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</si>
  <si>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</si>
  <si>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</si>
  <si>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</si>
  <si>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</si>
  <si>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</si>
  <si>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</si>
  <si>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</si>
  <si>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</si>
  <si>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</si>
  <si>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</si>
  <si>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</si>
  <si>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</si>
  <si>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</si>
  <si>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</si>
  <si>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</si>
  <si>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</si>
  <si>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</si>
  <si>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</si>
  <si>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</si>
  <si>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</si>
  <si>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</si>
  <si>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</si>
  <si>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</si>
  <si>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</si>
  <si>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</si>
  <si>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</si>
  <si>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</si>
  <si>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</si>
  <si>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</si>
  <si>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</si>
  <si>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</si>
  <si>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</si>
  <si>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</si>
  <si>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</si>
  <si>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</si>
  <si>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</si>
  <si>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</si>
  <si>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</si>
  <si>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</si>
  <si>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</si>
  <si>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</si>
  <si>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</si>
  <si>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</si>
  <si>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</si>
  <si>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</si>
  <si>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</si>
  <si>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</si>
  <si>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</si>
  <si>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</si>
  <si>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</si>
  <si>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</si>
  <si>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</si>
  <si>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</si>
  <si>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</si>
  <si>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</si>
  <si>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</si>
  <si>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</si>
  <si>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</si>
  <si>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</si>
  <si>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</si>
  <si>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</si>
  <si>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</si>
  <si>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</si>
  <si>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</si>
  <si>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</si>
  <si>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</si>
  <si>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</si>
  <si>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</si>
  <si>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</si>
  <si>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</si>
  <si>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</si>
  <si>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</si>
  <si>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</si>
  <si>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</si>
  <si>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</si>
  <si>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</si>
  <si>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</si>
  <si>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</si>
  <si>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</si>
  <si>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</si>
  <si>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</si>
  <si>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</si>
  <si>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</si>
  <si>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</si>
  <si>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</si>
  <si>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</si>
  <si>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</si>
  <si>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</si>
  <si>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</si>
  <si>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</si>
  <si>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</si>
  <si>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</si>
  <si>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</si>
  <si>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</si>
  <si>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</si>
  <si>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</si>
  <si>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</si>
  <si>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</si>
  <si>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</si>
  <si>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</si>
  <si>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</si>
  <si>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</si>
  <si>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</si>
  <si>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</si>
  <si>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</si>
  <si>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</si>
  <si>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</si>
  <si>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</si>
  <si>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</si>
  <si>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</si>
  <si>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</si>
  <si>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</si>
  <si>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</si>
  <si>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</si>
  <si>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</si>
  <si>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</si>
  <si>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</si>
  <si>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</si>
  <si>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</si>
  <si>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</si>
  <si>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</si>
  <si>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</si>
  <si>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</si>
  <si>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</si>
  <si>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</si>
  <si>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</si>
  <si>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</si>
  <si>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</si>
  <si>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</si>
  <si>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</si>
  <si>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</si>
  <si>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</si>
  <si>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</si>
  <si>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</si>
  <si>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</si>
  <si>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</si>
  <si>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</si>
  <si>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</si>
  <si>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</si>
  <si>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</si>
  <si>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</si>
  <si>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</si>
  <si>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</si>
  <si>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</si>
  <si>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</si>
  <si>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</si>
  <si>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</si>
  <si>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</si>
  <si>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</si>
  <si>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</si>
  <si>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</si>
  <si>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</si>
  <si>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</si>
  <si>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</si>
  <si>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</si>
  <si>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</si>
  <si>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</si>
  <si>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</si>
  <si>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</si>
  <si>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</si>
  <si>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</si>
  <si>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</si>
  <si>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</si>
  <si>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</si>
  <si>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</si>
  <si>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</si>
  <si>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</si>
  <si>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</si>
  <si>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</si>
  <si>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</si>
  <si>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</si>
  <si>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</si>
  <si>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</si>
  <si>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</si>
  <si>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</si>
  <si>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</si>
  <si>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</si>
  <si>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</si>
  <si>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</si>
  <si>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</si>
  <si>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</si>
  <si>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</si>
  <si>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</si>
  <si>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</si>
  <si>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</si>
  <si>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</si>
  <si>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</si>
  <si>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</si>
  <si>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</si>
  <si>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</si>
  <si>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</si>
  <si>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</si>
  <si>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</si>
  <si>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</si>
  <si>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</si>
  <si>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</si>
  <si>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</si>
  <si>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</si>
  <si>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</si>
  <si>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</si>
  <si>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</si>
  <si>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</si>
  <si>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</si>
  <si>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</si>
  <si>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</si>
  <si>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</si>
  <si>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</si>
  <si>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</si>
  <si>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</si>
  <si>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</si>
  <si>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</si>
  <si>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</si>
  <si>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</si>
  <si>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</si>
  <si>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</si>
  <si>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</si>
  <si>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</si>
  <si>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</si>
  <si>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</si>
  <si>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</si>
  <si>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</si>
  <si>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</si>
  <si>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</si>
  <si>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</si>
  <si>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</si>
  <si>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</si>
  <si>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</si>
  <si>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</si>
  <si>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</si>
  <si>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</si>
  <si>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</si>
  <si>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</si>
  <si>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</si>
  <si>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</si>
  <si>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</si>
  <si>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</si>
  <si>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</si>
  <si>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</si>
  <si>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</si>
  <si>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</si>
  <si>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</si>
  <si>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</si>
  <si>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</si>
  <si>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</si>
  <si>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</si>
  <si>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</si>
  <si>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</si>
  <si>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</si>
  <si>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</si>
  <si>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</si>
  <si>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</si>
  <si>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</si>
  <si>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</si>
  <si>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</si>
  <si>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</si>
  <si>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</si>
  <si>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</si>
  <si>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</si>
  <si>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</si>
  <si>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</si>
  <si>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</si>
  <si>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</si>
  <si>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</si>
  <si>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</si>
  <si>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</si>
  <si>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</si>
  <si>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</si>
  <si>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</si>
  <si>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</si>
  <si>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</si>
  <si>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</si>
  <si>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</si>
  <si>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</si>
  <si>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</si>
  <si>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</si>
  <si>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</si>
  <si>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</si>
  <si>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</si>
  <si>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</si>
  <si>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</si>
  <si>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</si>
  <si>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</si>
  <si>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</si>
  <si>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</si>
  <si>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</si>
  <si>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</si>
  <si>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</si>
  <si>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</si>
  <si>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</si>
  <si>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</si>
  <si>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</si>
  <si>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</si>
  <si>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</si>
  <si>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</si>
  <si>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</si>
  <si>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</si>
  <si>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</si>
  <si>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</si>
  <si>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</si>
  <si>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</si>
  <si>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</si>
  <si>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</si>
  <si>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</si>
  <si>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</si>
  <si>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</si>
  <si>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</si>
  <si>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</si>
  <si>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</si>
  <si>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</si>
  <si>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</si>
  <si>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</si>
  <si>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</si>
  <si>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</si>
  <si>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</si>
  <si>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</si>
  <si>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</si>
  <si>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</si>
  <si>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</si>
  <si>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</si>
  <si>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</si>
  <si>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</si>
  <si>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</si>
  <si>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</si>
  <si>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</si>
  <si>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</si>
  <si>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</si>
  <si>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</si>
  <si>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</si>
  <si>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</si>
  <si>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</si>
  <si>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</si>
  <si>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</si>
  <si>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</si>
  <si>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</si>
  <si>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</si>
  <si>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</si>
  <si>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</si>
  <si>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</si>
  <si>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</si>
  <si>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</si>
  <si>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</si>
  <si>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</si>
  <si>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</si>
  <si>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</si>
  <si>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</si>
  <si>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</si>
  <si>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</si>
  <si>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</si>
  <si>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</si>
  <si>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</si>
  <si>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</si>
  <si>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</si>
  <si>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</si>
  <si>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</si>
  <si>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</si>
  <si>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</si>
  <si>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</si>
  <si>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</si>
  <si>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</si>
  <si>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</si>
  <si>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</si>
  <si>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</si>
  <si>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</si>
  <si>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</si>
  <si>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</si>
  <si>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</si>
  <si>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</si>
  <si>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</si>
  <si>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</si>
  <si>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</si>
  <si>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</si>
  <si>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</si>
  <si>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</si>
  <si>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</si>
  <si>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</si>
  <si>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</si>
  <si>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</si>
  <si>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</si>
  <si>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</si>
  <si>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</si>
  <si>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</si>
  <si>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</si>
  <si>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</si>
  <si>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</si>
  <si>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</si>
  <si>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</si>
  <si>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</si>
  <si>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</si>
  <si>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</si>
  <si>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</si>
  <si>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</si>
  <si>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</si>
  <si>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</si>
  <si>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</si>
  <si>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</si>
  <si>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</si>
  <si>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</si>
  <si>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</si>
  <si>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</si>
  <si>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</si>
  <si>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</si>
  <si>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</si>
  <si>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</si>
  <si>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</si>
  <si>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</si>
  <si>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</si>
  <si>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</si>
  <si>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</si>
  <si>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</si>
  <si>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</si>
  <si>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</si>
  <si>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</si>
  <si>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</si>
  <si>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</si>
  <si>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</si>
  <si>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</si>
  <si>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</si>
  <si>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</si>
  <si>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</si>
  <si>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</si>
  <si>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</si>
  <si>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</si>
  <si>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</si>
  <si>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</si>
  <si>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</si>
  <si>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</si>
  <si>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</si>
  <si>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</si>
  <si>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</si>
  <si>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</si>
  <si>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</si>
  <si>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</si>
  <si>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</si>
  <si>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</si>
  <si>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</si>
  <si>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</si>
  <si>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</si>
  <si>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</si>
  <si>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</si>
  <si>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</si>
  <si>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</si>
  <si>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</si>
  <si>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</si>
  <si>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</si>
  <si>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</si>
  <si>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</si>
  <si>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</si>
  <si>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</si>
  <si>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</si>
  <si>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</si>
  <si>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</si>
  <si>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</si>
  <si>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</si>
  <si>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</si>
  <si>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</si>
  <si>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</si>
  <si>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</si>
  <si>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</si>
  <si>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</si>
  <si>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</si>
  <si>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</si>
  <si>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</si>
  <si>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</si>
  <si>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</si>
  <si>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</si>
  <si>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</si>
  <si>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</si>
  <si>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</si>
  <si>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</si>
  <si>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</si>
  <si>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</si>
  <si>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</si>
  <si>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</si>
  <si>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</si>
  <si>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</si>
  <si>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</si>
  <si>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</si>
  <si>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</si>
  <si>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</si>
  <si>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</si>
  <si>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</si>
  <si>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</si>
  <si>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</si>
  <si>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</si>
  <si>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</si>
  <si>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</si>
  <si>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</si>
  <si>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</si>
  <si>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</si>
  <si>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</si>
  <si>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</si>
  <si>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</si>
  <si>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</si>
  <si>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</si>
  <si>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</si>
  <si>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</si>
  <si>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</si>
  <si>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</si>
  <si>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</si>
  <si>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</si>
  <si>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</si>
  <si>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</si>
  <si>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</si>
  <si>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</si>
  <si>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</si>
  <si>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</si>
  <si>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</si>
  <si>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</si>
  <si>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</si>
  <si>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</si>
  <si>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</si>
  <si>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</si>
  <si>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</si>
  <si>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</si>
  <si>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</si>
  <si>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</si>
  <si>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</si>
  <si>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</si>
  <si>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</si>
  <si>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</si>
  <si>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</si>
  <si>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</si>
  <si>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</si>
  <si>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</si>
  <si>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</si>
  <si>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</si>
  <si>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</si>
  <si>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</si>
  <si>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</si>
  <si>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</si>
  <si>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</si>
  <si>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</si>
  <si>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</si>
  <si>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</si>
  <si>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</si>
  <si>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</si>
  <si>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</si>
  <si>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</si>
  <si>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</si>
  <si>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</si>
  <si>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</si>
  <si>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</si>
  <si>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</si>
  <si>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</si>
  <si>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</si>
  <si>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</si>
  <si>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</si>
  <si>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</si>
  <si>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</si>
  <si>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</si>
  <si>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</si>
  <si>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</si>
  <si>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</si>
  <si>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</si>
  <si>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</si>
  <si>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</si>
  <si>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</si>
  <si>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</si>
  <si>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</si>
  <si>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</si>
  <si>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</si>
  <si>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</si>
  <si>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</si>
  <si>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</si>
  <si>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</si>
  <si>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</si>
  <si>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</si>
  <si>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</si>
  <si>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</si>
  <si>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</si>
  <si>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</si>
  <si>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</si>
  <si>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</si>
  <si>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</si>
  <si>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</si>
  <si>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</si>
  <si>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</si>
  <si>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</si>
  <si>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</si>
  <si>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</si>
  <si>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</si>
  <si>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</si>
  <si>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</si>
  <si>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</si>
  <si>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</si>
  <si>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</si>
  <si>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</si>
  <si>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</si>
  <si>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</si>
  <si>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</si>
  <si>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</si>
  <si>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</si>
  <si>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</si>
  <si>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</si>
  <si>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</si>
  <si>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</si>
  <si>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</si>
  <si>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</si>
  <si>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</si>
  <si>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</si>
  <si>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</si>
  <si>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</si>
  <si>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</si>
  <si>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</si>
  <si>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</si>
  <si>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</si>
  <si>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</si>
  <si>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</si>
  <si>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</si>
  <si>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</si>
  <si>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</si>
  <si>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</si>
  <si>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</si>
  <si>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</si>
  <si>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</si>
  <si>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</si>
  <si>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</si>
  <si>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</si>
  <si>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</si>
  <si>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</si>
  <si>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</si>
  <si>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</si>
  <si>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</si>
  <si>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</si>
  <si>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</si>
  <si>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</si>
  <si>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</si>
  <si>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</si>
  <si>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</si>
  <si>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</si>
  <si>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</si>
  <si>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</si>
  <si>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</si>
  <si>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</si>
  <si>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</si>
  <si>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</si>
  <si>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</si>
  <si>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</si>
  <si>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</si>
  <si>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</si>
  <si>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</si>
  <si>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</si>
  <si>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</si>
  <si>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</si>
  <si>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</si>
  <si>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</si>
  <si>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</si>
  <si>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</si>
  <si>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</si>
  <si>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</si>
  <si>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</si>
  <si>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</si>
  <si>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</si>
  <si>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</si>
  <si>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</si>
  <si>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</si>
  <si>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</si>
  <si>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</si>
  <si>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</si>
  <si>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</si>
  <si>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</si>
  <si>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</si>
  <si>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</si>
  <si>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</si>
  <si>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</si>
  <si>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</si>
  <si>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</si>
  <si>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</si>
  <si>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</si>
  <si>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</si>
  <si>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</si>
  <si>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</si>
  <si>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</si>
  <si>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</si>
  <si>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</si>
  <si>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</si>
  <si>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</si>
  <si>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</si>
  <si>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</si>
  <si>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</si>
  <si>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</si>
  <si>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</si>
  <si>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</si>
  <si>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</si>
  <si>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</si>
  <si>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</si>
  <si>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</si>
  <si>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</si>
  <si>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</si>
  <si>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</si>
  <si>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</si>
  <si>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</si>
  <si>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</si>
  <si>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</si>
  <si>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</si>
  <si>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</si>
  <si>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</si>
  <si>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</si>
  <si>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</si>
  <si>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</si>
  <si>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</si>
  <si>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</si>
  <si>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</si>
  <si>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</si>
  <si>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</si>
  <si>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</si>
  <si>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</si>
  <si>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</si>
  <si>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</si>
  <si>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</si>
  <si>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</si>
  <si>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</si>
  <si>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</si>
  <si>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</si>
  <si>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</si>
  <si>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</si>
  <si>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</si>
  <si>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</si>
  <si>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</si>
  <si>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</si>
  <si>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</si>
  <si>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</si>
  <si>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</si>
  <si>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</si>
  <si>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</si>
  <si>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</si>
  <si>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</si>
  <si>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</si>
  <si>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</si>
  <si>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</si>
  <si>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</si>
  <si>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</si>
  <si>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</si>
  <si>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</si>
  <si>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</si>
  <si>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</si>
  <si>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</si>
  <si>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</si>
  <si>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</si>
  <si>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</si>
  <si>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</si>
  <si>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</si>
  <si>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</si>
  <si>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</si>
  <si>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</si>
  <si>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</si>
  <si>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</si>
  <si>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</si>
  <si>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</si>
  <si>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</si>
  <si>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</si>
  <si>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</si>
  <si>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</si>
  <si>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</si>
  <si>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</si>
  <si>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</si>
  <si>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</si>
  <si>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</si>
  <si>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</si>
  <si>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</si>
  <si>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</si>
  <si>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</si>
  <si>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</si>
  <si>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</si>
  <si>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</si>
  <si>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</si>
  <si>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</si>
  <si>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</si>
  <si>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</si>
  <si>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</si>
  <si>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</si>
  <si>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</si>
  <si>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</si>
  <si>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</si>
  <si>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</si>
  <si>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</si>
  <si>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</si>
  <si>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</si>
  <si>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</si>
  <si>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</si>
  <si>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</si>
  <si>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</si>
  <si>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</si>
  <si>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</si>
  <si>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</si>
  <si>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</si>
  <si>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</si>
  <si>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</si>
  <si>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</si>
  <si>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</si>
  <si>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</si>
  <si>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</si>
  <si>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</si>
  <si>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</si>
  <si>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</si>
  <si>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</si>
  <si>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</si>
  <si>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</si>
  <si>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</si>
  <si>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</si>
  <si>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</si>
  <si>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</si>
  <si>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</si>
  <si>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</si>
  <si>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</si>
  <si>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</si>
  <si>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</si>
  <si>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</si>
  <si>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</si>
  <si>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</si>
  <si>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</si>
  <si>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</si>
  <si>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</si>
  <si>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</si>
  <si>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</si>
  <si>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</si>
  <si>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</si>
  <si>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</si>
  <si>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</si>
  <si>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</si>
  <si>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</si>
  <si>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</si>
  <si>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</si>
  <si>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</si>
  <si>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</si>
  <si>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</si>
  <si>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</si>
  <si>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</si>
  <si>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</si>
  <si>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</si>
  <si>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</si>
  <si>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</si>
  <si>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</si>
  <si>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</si>
  <si>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</si>
  <si>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</si>
  <si>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</si>
  <si>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</si>
  <si>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</si>
  <si>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</si>
  <si>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</si>
  <si>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</si>
  <si>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</si>
  <si>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</si>
  <si>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</si>
  <si>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</si>
  <si>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</si>
  <si>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</si>
  <si>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</si>
  <si>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</si>
  <si>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</si>
  <si>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</si>
  <si>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</si>
  <si>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</si>
  <si>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</si>
  <si>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</si>
  <si>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</si>
  <si>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</si>
  <si>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</si>
  <si>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</si>
  <si>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</si>
  <si>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</si>
  <si>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</si>
  <si>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</si>
  <si>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</si>
  <si>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</si>
  <si>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</si>
  <si>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</si>
  <si>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</si>
  <si>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</si>
  <si>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</si>
  <si>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</si>
  <si>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</si>
  <si>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</si>
  <si>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</si>
  <si>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</si>
  <si>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</si>
  <si>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</si>
  <si>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</si>
  <si>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</si>
  <si>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</si>
  <si>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</si>
  <si>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</si>
  <si>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</si>
  <si>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</si>
  <si>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</si>
  <si>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</si>
  <si>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</si>
  <si>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</si>
  <si>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</si>
  <si>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</si>
  <si>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</si>
  <si>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</si>
  <si>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</si>
  <si>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</si>
  <si>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</si>
  <si>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</si>
  <si>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</si>
  <si>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</si>
  <si>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</si>
  <si>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</si>
  <si>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</si>
  <si>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</si>
  <si>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</si>
  <si>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</si>
  <si>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</si>
  <si>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</si>
  <si>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</si>
  <si>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</si>
  <si>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</si>
  <si>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</si>
  <si>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</si>
  <si>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</si>
  <si>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</si>
  <si>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</si>
  <si>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</si>
  <si>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</si>
  <si>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</si>
  <si>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</si>
  <si>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</si>
  <si>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</si>
  <si>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</si>
  <si>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</si>
  <si>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</si>
  <si>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</si>
  <si>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</si>
  <si>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</si>
  <si>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</si>
  <si>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</si>
  <si>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</si>
  <si>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</si>
  <si>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</si>
  <si>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</si>
  <si>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</si>
  <si>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</si>
  <si>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</si>
  <si>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</si>
  <si>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</si>
  <si>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</si>
  <si>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</si>
  <si>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</si>
  <si>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</si>
  <si>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</si>
  <si>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</si>
  <si>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</si>
  <si>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</si>
  <si>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</si>
  <si>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</si>
  <si>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</si>
  <si>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</si>
  <si>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</si>
  <si>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</si>
  <si>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</si>
  <si>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</si>
  <si>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</si>
  <si>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</si>
  <si>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</si>
  <si>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</si>
  <si>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</si>
  <si>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</si>
  <si>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</si>
  <si>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</si>
  <si>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</si>
  <si>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</si>
  <si>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</si>
  <si>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</si>
  <si>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</si>
  <si>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</si>
  <si>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</si>
  <si>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</si>
  <si>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</si>
  <si>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</si>
  <si>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</si>
  <si>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</si>
  <si>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</si>
  <si>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</si>
  <si>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</si>
  <si>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</si>
  <si>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</si>
  <si>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</si>
  <si>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</si>
  <si>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</si>
  <si>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</si>
  <si>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</si>
  <si>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</si>
  <si>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</si>
  <si>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</si>
  <si>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</si>
  <si>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</si>
  <si>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</si>
  <si>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</si>
  <si>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</si>
  <si>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</si>
  <si>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</si>
  <si>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</si>
  <si>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</si>
  <si>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</si>
  <si>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</si>
  <si>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</si>
  <si>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</si>
  <si>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</si>
  <si>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</si>
  <si>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</si>
  <si>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</si>
  <si>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</si>
  <si>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</si>
  <si>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</si>
  <si>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</si>
  <si>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</si>
  <si>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</si>
  <si>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</si>
  <si>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</si>
  <si>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</si>
  <si>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</si>
  <si>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</si>
  <si>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</si>
  <si>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</si>
  <si>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</si>
  <si>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</si>
  <si>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</si>
  <si>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</si>
  <si>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</si>
  <si>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</si>
  <si>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</si>
  <si>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</si>
  <si>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</si>
  <si>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</si>
  <si>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</si>
  <si>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</si>
  <si>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</si>
  <si>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</si>
  <si>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</si>
  <si>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</si>
  <si>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</si>
  <si>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</si>
  <si>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</si>
  <si>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</si>
  <si>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</si>
  <si>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</si>
  <si>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</si>
  <si>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</si>
  <si>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</si>
  <si>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</si>
  <si>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</si>
  <si>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</si>
  <si>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</si>
  <si>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</si>
  <si>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</si>
  <si>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</si>
  <si>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</si>
  <si>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</si>
  <si>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</si>
  <si>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</si>
  <si>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</si>
  <si>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</si>
  <si>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</si>
  <si>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</si>
  <si>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</si>
  <si>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</si>
  <si>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</si>
  <si>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</si>
  <si>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</si>
  <si>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</si>
  <si>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</si>
  <si>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</si>
  <si>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</si>
  <si>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</si>
  <si>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</si>
  <si>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</si>
  <si>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</si>
  <si>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</si>
  <si>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</si>
  <si>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</si>
  <si>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</si>
  <si>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</si>
  <si>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</si>
  <si>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</si>
  <si>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</si>
  <si>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</si>
  <si>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</si>
  <si>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</si>
  <si>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</si>
  <si>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</si>
  <si>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</si>
  <si>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</si>
  <si>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</si>
  <si>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</si>
  <si>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</si>
  <si>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</si>
  <si>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</si>
  <si>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</si>
  <si>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</si>
  <si>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</si>
  <si>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</si>
  <si>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</si>
  <si>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</si>
  <si>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</si>
  <si>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</si>
  <si>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</si>
  <si>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</si>
  <si>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</si>
  <si>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</si>
  <si>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</si>
  <si>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</si>
  <si>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</si>
  <si>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</si>
  <si>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</si>
  <si>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</si>
  <si>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</si>
  <si>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</si>
  <si>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</si>
  <si>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</si>
  <si>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</si>
  <si>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</si>
  <si>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</si>
  <si>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</si>
  <si>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</si>
  <si>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</si>
  <si>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</si>
  <si>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</si>
  <si>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</si>
  <si>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</si>
  <si>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</si>
  <si>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</si>
  <si>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</si>
  <si>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</si>
  <si>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</si>
  <si>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</si>
  <si>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</si>
  <si>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</si>
  <si>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</si>
  <si>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</si>
  <si>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</si>
  <si>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</si>
  <si>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</si>
  <si>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</si>
  <si>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</si>
  <si>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</si>
  <si>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</si>
  <si>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</si>
  <si>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</si>
  <si>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</si>
  <si>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</si>
  <si>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</si>
  <si>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</si>
  <si>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</si>
  <si>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</si>
  <si>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</si>
  <si>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</si>
  <si>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</si>
  <si>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</si>
  <si>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</si>
  <si>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</si>
  <si>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</si>
  <si>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</si>
  <si>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</si>
  <si>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</si>
  <si>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</si>
  <si>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</si>
  <si>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</si>
  <si>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</si>
  <si>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</si>
  <si>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</si>
  <si>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</si>
  <si>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</si>
  <si>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</si>
  <si>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</si>
  <si>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</si>
  <si>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</si>
  <si>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</si>
  <si>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</si>
  <si>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</si>
  <si>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</si>
  <si>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</si>
  <si>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</si>
  <si>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</si>
  <si>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</si>
  <si>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</si>
  <si>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</si>
  <si>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</si>
  <si>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</si>
  <si>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</si>
  <si>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</si>
  <si>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</si>
  <si>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</si>
  <si>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</si>
  <si>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</si>
  <si>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</si>
  <si>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</si>
  <si>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</si>
  <si>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</si>
  <si>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</si>
  <si>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</si>
  <si>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</si>
  <si>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</si>
  <si>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</si>
  <si>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</si>
  <si>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</si>
  <si>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</si>
  <si>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</si>
  <si>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</si>
  <si>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</si>
  <si>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</si>
  <si>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</si>
  <si>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</si>
  <si>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</si>
  <si>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</si>
  <si>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</si>
  <si>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</si>
  <si>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</si>
  <si>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</si>
  <si>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</si>
  <si>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</si>
  <si>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</si>
  <si>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</si>
  <si>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</si>
  <si>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</si>
  <si>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</si>
  <si>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</si>
  <si>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</si>
  <si>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</si>
  <si>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</si>
  <si>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</si>
  <si>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</si>
  <si>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</si>
  <si>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</si>
  <si>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</si>
  <si>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</si>
  <si>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</si>
  <si>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</si>
  <si>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</si>
  <si>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</si>
  <si>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</si>
  <si>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</si>
  <si>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</si>
  <si>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</si>
  <si>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</si>
  <si>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</si>
  <si>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</si>
  <si>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</si>
  <si>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</si>
  <si>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</si>
  <si>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</si>
  <si>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</si>
  <si>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</si>
  <si>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</si>
  <si>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</si>
  <si>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</si>
  <si>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</si>
  <si>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</si>
  <si>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</si>
  <si>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</si>
  <si>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</si>
  <si>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</si>
  <si>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</si>
  <si>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</si>
  <si>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</si>
  <si>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</si>
  <si>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</si>
  <si>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</si>
  <si>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</si>
  <si>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</si>
  <si>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</si>
  <si>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</si>
  <si>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</si>
  <si>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</si>
  <si>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</si>
  <si>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</si>
  <si>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</si>
  <si>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</si>
  <si>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</si>
  <si>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</si>
  <si>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</si>
  <si>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</si>
  <si>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</si>
  <si>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</si>
  <si>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</si>
  <si>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</si>
  <si>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</si>
  <si>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</si>
  <si>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</si>
  <si>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</si>
  <si>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</si>
  <si>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</si>
  <si>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</si>
  <si>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</si>
  <si>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</si>
  <si>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</si>
  <si>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</si>
  <si>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</si>
  <si>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</si>
  <si>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</si>
  <si>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</si>
  <si>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</si>
  <si>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</si>
  <si>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</si>
  <si>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</si>
  <si>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</si>
  <si>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</si>
  <si>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</si>
  <si>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</si>
  <si>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</si>
  <si>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</si>
  <si>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</si>
  <si>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</si>
  <si>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</si>
  <si>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</si>
  <si>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</si>
  <si>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</si>
  <si>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</si>
  <si>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</si>
  <si>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</si>
  <si>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</si>
  <si>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</si>
  <si>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</si>
  <si>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</si>
  <si>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</si>
  <si>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</si>
  <si>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</si>
  <si>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</si>
  <si>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</si>
  <si>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</si>
  <si>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</si>
  <si>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</si>
  <si>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</si>
  <si>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</si>
  <si>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</si>
  <si>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</si>
  <si>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</si>
  <si>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</si>
  <si>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</si>
  <si>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</si>
  <si>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</si>
  <si>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</si>
  <si>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</si>
  <si>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</si>
  <si>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</si>
  <si>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</si>
  <si>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</si>
  <si>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</si>
  <si>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</si>
  <si>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</si>
  <si>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</si>
  <si>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</si>
  <si>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</si>
  <si>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</si>
  <si>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</si>
  <si>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</si>
  <si>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</si>
  <si>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</si>
  <si>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</si>
  <si>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</si>
  <si>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</si>
  <si>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</si>
  <si>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</si>
  <si>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</si>
  <si>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</si>
  <si>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</si>
  <si>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</si>
  <si>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</si>
  <si>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</si>
  <si>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</si>
  <si>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</si>
  <si>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</si>
  <si>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</si>
  <si>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</si>
  <si>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</si>
  <si>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</si>
  <si>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</si>
  <si>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</si>
  <si>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</si>
  <si>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</si>
  <si>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</si>
  <si>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</si>
  <si>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</si>
  <si>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</si>
  <si>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</si>
  <si>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</si>
  <si>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</si>
  <si>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</si>
  <si>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</si>
  <si>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</si>
  <si>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</si>
  <si>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</si>
  <si>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</si>
  <si>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</si>
  <si>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</si>
  <si>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</si>
  <si>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</si>
  <si>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</si>
  <si>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</si>
  <si>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</si>
  <si>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</si>
  <si>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</si>
  <si>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</si>
  <si>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</si>
  <si>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</si>
  <si>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</si>
  <si>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</si>
  <si>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</si>
  <si>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</si>
  <si>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</si>
  <si>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</si>
  <si>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</si>
  <si>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</si>
  <si>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</si>
  <si>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</si>
  <si>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</si>
  <si>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</si>
  <si>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</si>
  <si>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</si>
  <si>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</si>
  <si>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</si>
  <si>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</si>
  <si>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</si>
  <si>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</si>
  <si>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</si>
  <si>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</si>
  <si>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</si>
  <si>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</si>
  <si>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</si>
  <si>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</si>
  <si>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</si>
  <si>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</si>
  <si>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</si>
  <si>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</si>
  <si>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</si>
  <si>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</si>
  <si>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</si>
  <si>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</si>
  <si>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</si>
  <si>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</si>
  <si>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</si>
  <si>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</si>
  <si>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</si>
  <si>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</si>
  <si>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</si>
  <si>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</si>
  <si>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</si>
  <si>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</si>
  <si>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</si>
  <si>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</si>
  <si>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</si>
  <si>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</si>
  <si>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</si>
  <si>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</si>
  <si>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</si>
  <si>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</si>
  <si>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</si>
  <si>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</si>
  <si>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</si>
  <si>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</si>
  <si>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</si>
  <si>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</si>
  <si>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</si>
  <si>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</si>
  <si>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</si>
  <si>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</si>
  <si>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</si>
  <si>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</si>
  <si>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</si>
  <si>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</si>
  <si>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</si>
  <si>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</si>
  <si>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</si>
  <si>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</si>
  <si>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</si>
  <si>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</si>
  <si>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</si>
  <si>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</si>
  <si>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</si>
  <si>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</si>
  <si>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</si>
  <si>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</si>
  <si>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</si>
  <si>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</si>
  <si>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</si>
  <si>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</si>
  <si>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</si>
  <si>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</si>
  <si>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</si>
  <si>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</si>
  <si>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</si>
  <si>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</si>
  <si>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</si>
  <si>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</si>
  <si>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</si>
  <si>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</si>
  <si>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</si>
  <si>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</si>
  <si>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</si>
  <si>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</si>
  <si>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</si>
  <si>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</si>
  <si>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</si>
  <si>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</si>
  <si>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</si>
  <si>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</si>
  <si>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</si>
  <si>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</si>
  <si>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</si>
  <si>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</si>
  <si>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</si>
  <si>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</si>
  <si>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</si>
  <si>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</si>
  <si>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</si>
  <si>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</si>
  <si>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</si>
  <si>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</si>
  <si>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</si>
  <si>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</si>
  <si>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</si>
  <si>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</si>
  <si>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</si>
  <si>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</si>
  <si>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</si>
  <si>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</si>
  <si>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</si>
  <si>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</si>
  <si>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</si>
  <si>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</si>
  <si>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</si>
  <si>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</si>
  <si>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</si>
  <si>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</si>
  <si>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</si>
  <si>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</si>
  <si>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</si>
  <si>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</si>
  <si>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</si>
  <si>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</si>
  <si>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</si>
  <si>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</si>
  <si>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</si>
  <si>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</si>
  <si>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</si>
  <si>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</si>
  <si>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</si>
  <si>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</si>
  <si>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</si>
  <si>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</si>
  <si>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</si>
  <si>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</si>
  <si>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</si>
  <si>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</si>
  <si>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</si>
  <si>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</si>
  <si>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</si>
  <si>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</si>
  <si>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</si>
  <si>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</si>
  <si>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</si>
  <si>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</si>
  <si>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</si>
  <si>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</si>
  <si>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</si>
  <si>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</si>
  <si>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</si>
  <si>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</si>
  <si>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</si>
  <si>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</si>
  <si>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</si>
  <si>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</si>
  <si>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</si>
  <si>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</si>
  <si>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</si>
  <si>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</si>
  <si>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</si>
  <si>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</si>
  <si>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</si>
  <si>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</si>
  <si>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</si>
  <si>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</si>
  <si>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</si>
  <si>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</si>
  <si>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</si>
  <si>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</si>
  <si>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</si>
  <si>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</si>
  <si>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</si>
  <si>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</si>
  <si>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</si>
  <si>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</si>
  <si>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</si>
  <si>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</si>
  <si>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</si>
  <si>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</si>
  <si>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</si>
  <si>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</si>
  <si>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</si>
  <si>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</si>
  <si>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</si>
  <si>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</si>
  <si>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</si>
  <si>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</si>
  <si>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</si>
  <si>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</si>
  <si>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</si>
  <si>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</si>
  <si>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</si>
  <si>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</si>
  <si>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</si>
  <si>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</si>
  <si>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</si>
  <si>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</si>
  <si>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</si>
  <si>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</si>
  <si>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</si>
  <si>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</si>
  <si>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</si>
  <si>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</si>
  <si>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</si>
  <si>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</si>
  <si>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</si>
  <si>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</si>
  <si>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</si>
  <si>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</si>
  <si>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</si>
  <si>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</si>
  <si>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</si>
  <si>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</si>
  <si>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</si>
  <si>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</si>
  <si>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</si>
  <si>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</si>
  <si>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</si>
  <si>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</si>
  <si>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</si>
  <si>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</si>
  <si>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</si>
  <si>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</si>
  <si>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</si>
  <si>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</si>
  <si>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</si>
  <si>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</si>
  <si>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</si>
  <si>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</si>
  <si>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</si>
  <si>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</si>
  <si>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</si>
  <si>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</si>
  <si>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</si>
  <si>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</si>
  <si>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</si>
  <si>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</si>
  <si>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</si>
  <si>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</si>
  <si>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</si>
  <si>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</si>
  <si>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</si>
  <si>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</si>
  <si>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</si>
  <si>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</si>
  <si>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</si>
  <si>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</si>
  <si>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</si>
  <si>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</si>
  <si>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</si>
  <si>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</si>
  <si>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</si>
  <si>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</si>
  <si>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</si>
  <si>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</si>
  <si>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</si>
  <si>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</si>
  <si>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</si>
  <si>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</si>
  <si>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</si>
  <si>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</si>
  <si>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</si>
  <si>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</si>
  <si>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</si>
  <si>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</si>
  <si>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</si>
  <si>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</si>
  <si>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</si>
  <si>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</si>
  <si>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</si>
  <si>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</si>
  <si>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</si>
  <si>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</si>
  <si>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</si>
  <si>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</si>
  <si>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</si>
  <si>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</si>
  <si>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</si>
  <si>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</si>
  <si>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</si>
  <si>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</si>
  <si>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</si>
  <si>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</si>
  <si>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</si>
  <si>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</si>
  <si>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</si>
  <si>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</si>
  <si>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</si>
  <si>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</si>
  <si>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</si>
  <si>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</si>
  <si>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</si>
  <si>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</si>
  <si>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</si>
  <si>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</si>
  <si>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</si>
  <si>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</si>
  <si>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</si>
  <si>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</si>
  <si>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</si>
  <si>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</si>
  <si>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</si>
  <si>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</si>
  <si>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</si>
  <si>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</si>
  <si>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</si>
  <si>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</si>
  <si>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</si>
  <si>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</si>
  <si>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</si>
  <si>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</si>
  <si>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</si>
  <si>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</si>
  <si>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</si>
  <si>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</si>
  <si>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</si>
  <si>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</si>
  <si>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</si>
  <si>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</si>
  <si>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</si>
  <si>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</si>
  <si>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</si>
  <si>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</si>
  <si>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</si>
  <si>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</si>
  <si>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</si>
  <si>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</si>
  <si>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</si>
  <si>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</si>
  <si>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</si>
  <si>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</si>
  <si>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</si>
  <si>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</si>
  <si>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</si>
  <si>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</si>
  <si>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</si>
  <si>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</si>
  <si>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</si>
  <si>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</si>
  <si>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</si>
  <si>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</si>
  <si>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</si>
  <si>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</si>
  <si>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</si>
  <si>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</si>
  <si>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</si>
  <si>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</si>
  <si>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</si>
  <si>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</si>
  <si>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</si>
  <si>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</si>
  <si>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</si>
  <si>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</si>
  <si>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</si>
  <si>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</si>
  <si>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</si>
  <si>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</si>
  <si>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</si>
  <si>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</si>
  <si>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</si>
  <si>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</si>
  <si>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</si>
  <si>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</si>
  <si>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</si>
  <si>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</si>
  <si>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</si>
  <si>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</si>
  <si>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</si>
  <si>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</si>
  <si>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</si>
  <si>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</si>
  <si>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</si>
  <si>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</si>
  <si>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</si>
  <si>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</si>
  <si>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</si>
  <si>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</si>
  <si>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</si>
  <si>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</si>
  <si>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</si>
  <si>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</si>
  <si>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</si>
  <si>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</si>
  <si>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</si>
  <si>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</si>
  <si>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</si>
  <si>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</si>
  <si>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</si>
  <si>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</si>
  <si>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</si>
  <si>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</si>
  <si>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</si>
  <si>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</si>
  <si>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</si>
  <si>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</si>
  <si>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</si>
  <si>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</si>
  <si>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</si>
  <si>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</si>
  <si>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</si>
  <si>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</si>
  <si>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</si>
  <si>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</si>
  <si>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</si>
  <si>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</si>
  <si>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</si>
  <si>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</si>
  <si>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</si>
  <si>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</si>
  <si>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</si>
  <si>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</si>
  <si>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</si>
  <si>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</si>
  <si>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</si>
  <si>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</si>
  <si>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</si>
  <si>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</si>
  <si>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</si>
  <si>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</si>
  <si>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</si>
  <si>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</si>
  <si>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</si>
  <si>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</si>
  <si>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</si>
  <si>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</si>
  <si>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</si>
  <si>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</si>
  <si>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</si>
  <si>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</si>
  <si>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</si>
  <si>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</si>
  <si>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</si>
  <si>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</si>
  <si>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</si>
  <si>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</si>
  <si>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</si>
  <si>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</si>
  <si>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</si>
  <si>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</si>
  <si>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</si>
  <si>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</si>
  <si>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</si>
  <si>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</si>
  <si>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</si>
  <si>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</si>
  <si>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</si>
  <si>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</si>
  <si>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</si>
  <si>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</si>
  <si>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</si>
  <si>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</si>
  <si>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</si>
  <si>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</si>
  <si>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</si>
  <si>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</si>
  <si>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</si>
  <si>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</si>
  <si>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</si>
  <si>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</si>
  <si>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</si>
  <si>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</si>
  <si>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</si>
  <si>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</si>
  <si>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</si>
  <si>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</si>
  <si>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</si>
  <si>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</si>
  <si>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</si>
  <si>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</si>
  <si>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</si>
  <si>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</si>
  <si>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</si>
  <si>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</si>
  <si>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</si>
  <si>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</si>
  <si>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</si>
  <si>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</si>
  <si>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</si>
  <si>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</si>
  <si>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</si>
  <si>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</si>
  <si>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</si>
  <si>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</si>
  <si>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</si>
  <si>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</si>
  <si>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</si>
  <si>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</si>
  <si>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</si>
  <si>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</si>
  <si>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</si>
  <si>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</si>
  <si>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</si>
  <si>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</si>
  <si>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</si>
  <si>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</si>
  <si>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</si>
  <si>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</si>
  <si>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</si>
  <si>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</si>
  <si>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</si>
  <si>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</si>
  <si>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</si>
  <si>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</si>
  <si>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</si>
  <si>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</si>
  <si>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</si>
  <si>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</si>
  <si>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</si>
  <si>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</si>
  <si>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</si>
  <si>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</si>
  <si>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</si>
  <si>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</si>
  <si>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</si>
  <si>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</si>
  <si>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</si>
  <si>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</si>
  <si>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</si>
  <si>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</si>
  <si>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</si>
  <si>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</si>
  <si>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</si>
  <si>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</si>
  <si>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</si>
  <si>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</si>
  <si>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</si>
  <si>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</si>
  <si>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</si>
  <si>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</si>
  <si>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</si>
  <si>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</si>
  <si>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</si>
  <si>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</si>
  <si>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</si>
  <si>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</si>
  <si>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</si>
  <si>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</si>
  <si>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</si>
  <si>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</si>
  <si>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</si>
  <si>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</si>
  <si>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</si>
  <si>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</si>
  <si>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</si>
  <si>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</si>
  <si>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</si>
  <si>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</si>
  <si>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</si>
  <si>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</si>
  <si>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</si>
  <si>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</si>
  <si>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</si>
  <si>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</si>
  <si>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</si>
  <si>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</si>
  <si>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</si>
  <si>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</si>
  <si>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</si>
  <si>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</si>
  <si>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</si>
  <si>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</si>
  <si>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</si>
  <si>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</si>
  <si>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</si>
  <si>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</si>
  <si>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</si>
  <si>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</si>
  <si>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</si>
  <si>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</si>
  <si>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</si>
  <si>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</si>
  <si>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</si>
  <si>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</si>
  <si>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</si>
  <si>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</si>
  <si>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</si>
  <si>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</si>
  <si>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</si>
  <si>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</si>
  <si>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</si>
  <si>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</si>
  <si>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</si>
  <si>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</si>
  <si>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</si>
  <si>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</si>
  <si>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</si>
  <si>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</si>
  <si>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</si>
  <si>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</si>
  <si>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</si>
  <si>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</si>
  <si>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</si>
  <si>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</si>
  <si>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</si>
  <si>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</si>
  <si>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</si>
  <si>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</si>
  <si>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</si>
  <si>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</si>
  <si>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</si>
  <si>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</si>
  <si>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</si>
  <si>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</si>
  <si>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</si>
  <si>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</si>
  <si>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</si>
  <si>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</si>
  <si>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</si>
  <si>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</si>
  <si>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</si>
  <si>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</si>
  <si>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</si>
  <si>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</si>
  <si>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</si>
  <si>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</si>
  <si>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</si>
  <si>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</si>
  <si>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</si>
  <si>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</si>
  <si>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</si>
  <si>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</si>
  <si>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</si>
  <si>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</si>
  <si>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</si>
  <si>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</si>
  <si>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</si>
  <si>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</si>
  <si>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</si>
  <si>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</si>
  <si>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</si>
  <si>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</si>
  <si>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</si>
  <si>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</si>
  <si>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</si>
  <si>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</si>
  <si>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</si>
  <si>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</si>
  <si>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</si>
  <si>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</si>
  <si>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</si>
  <si>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</si>
  <si>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</si>
  <si>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</si>
  <si>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</si>
  <si>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</si>
  <si>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</si>
  <si>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</si>
  <si>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</si>
  <si>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</si>
  <si>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</si>
  <si>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</si>
  <si>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</si>
  <si>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</si>
  <si>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</si>
  <si>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</si>
  <si>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</si>
  <si>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</si>
  <si>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</si>
  <si>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</si>
  <si>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</si>
  <si>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</si>
  <si>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</si>
  <si>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</si>
  <si>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</si>
  <si>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</si>
  <si>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</si>
  <si>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</si>
  <si>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</si>
  <si>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</si>
  <si>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</si>
  <si>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</si>
  <si>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</si>
  <si>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</si>
  <si>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</si>
  <si>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</si>
  <si>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</si>
  <si>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</si>
  <si>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</si>
  <si>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</si>
  <si>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</si>
  <si>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</si>
  <si>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</si>
  <si>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</si>
  <si>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</si>
  <si>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</si>
  <si>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</si>
  <si>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</si>
  <si>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</si>
  <si>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</si>
  <si>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</si>
  <si>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</si>
  <si>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</si>
  <si>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</si>
  <si>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</si>
  <si>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</si>
  <si>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</si>
  <si>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</si>
  <si>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</si>
  <si>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</si>
  <si>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</si>
  <si>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</si>
  <si>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</si>
  <si>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</si>
  <si>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</si>
  <si>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</si>
  <si>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</si>
  <si>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</si>
  <si>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</si>
  <si>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</si>
  <si>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</si>
  <si>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</si>
  <si>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</si>
  <si>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</si>
  <si>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</si>
  <si>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</si>
  <si>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</si>
  <si>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</si>
  <si>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</si>
  <si>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</si>
  <si>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</si>
  <si>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</si>
  <si>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</si>
  <si>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</si>
  <si>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</si>
  <si>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</si>
  <si>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</si>
  <si>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</si>
  <si>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</si>
  <si>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</si>
  <si>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</si>
  <si>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</si>
  <si>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</si>
  <si>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</si>
  <si>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</si>
  <si>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</si>
  <si>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</si>
  <si>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</si>
  <si>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</si>
  <si>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</si>
  <si>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</si>
  <si>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</si>
  <si>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</si>
  <si>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</si>
  <si>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</si>
  <si>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</si>
  <si>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</si>
  <si>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</si>
  <si>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</si>
  <si>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</si>
  <si>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</si>
  <si>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</si>
  <si>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</si>
  <si>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</si>
  <si>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</si>
  <si>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</si>
  <si>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</si>
  <si>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</si>
  <si>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</si>
  <si>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</si>
  <si>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</si>
  <si>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</si>
  <si>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</si>
  <si>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</si>
  <si>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</si>
  <si>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</si>
  <si>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</si>
  <si>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</si>
  <si>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</si>
  <si>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</si>
  <si>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</si>
  <si>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</si>
  <si>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</si>
  <si>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</si>
  <si>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</si>
  <si>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</si>
  <si>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</si>
  <si>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</si>
  <si>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</si>
  <si>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</si>
  <si>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</si>
  <si>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</si>
  <si>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</si>
  <si>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</si>
  <si>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</si>
  <si>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</si>
  <si>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</si>
  <si>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</si>
  <si>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</si>
  <si>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</si>
  <si>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</si>
  <si>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</si>
  <si>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</si>
  <si>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</si>
  <si>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</si>
  <si>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</si>
  <si>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</si>
  <si>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</si>
  <si>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</si>
  <si>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</si>
  <si>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</si>
  <si>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</si>
  <si>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</si>
  <si>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</si>
  <si>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</si>
  <si>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</si>
  <si>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</si>
  <si>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</si>
  <si>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</si>
  <si>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</si>
  <si>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</si>
  <si>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</si>
  <si>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</si>
  <si>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</si>
  <si>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</si>
  <si>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</si>
  <si>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</si>
  <si>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</si>
  <si>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</si>
  <si>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</si>
  <si>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</si>
  <si>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</si>
  <si>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</si>
  <si>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</si>
  <si>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</si>
  <si>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</si>
  <si>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</si>
  <si>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</si>
  <si>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</si>
  <si>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</si>
  <si>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</si>
  <si>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</si>
  <si>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</si>
  <si>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</si>
  <si>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</si>
  <si>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</si>
  <si>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</si>
  <si>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</si>
  <si>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</si>
  <si>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</si>
  <si>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</si>
  <si>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</si>
  <si>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</si>
  <si>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</si>
  <si>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</si>
  <si>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</si>
  <si>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</si>
  <si>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</si>
  <si>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</si>
  <si>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</si>
  <si>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</si>
  <si>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</si>
  <si>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</si>
  <si>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</si>
  <si>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</si>
  <si>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</si>
  <si>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</si>
  <si>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</si>
  <si>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</si>
  <si>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</si>
  <si>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</si>
  <si>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</si>
  <si>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</si>
  <si>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</si>
  <si>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</si>
  <si>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</si>
  <si>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</si>
  <si>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</si>
  <si>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</si>
  <si>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</si>
  <si>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</si>
  <si>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</si>
  <si>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</si>
  <si>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</si>
  <si>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</si>
  <si>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</si>
  <si>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</si>
  <si>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</si>
  <si>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</si>
  <si>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</si>
  <si>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</si>
  <si>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</si>
  <si>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</si>
  <si>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</si>
  <si>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</si>
  <si>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</si>
  <si>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</si>
  <si>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</si>
  <si>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</si>
  <si>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</si>
  <si>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</si>
  <si>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</si>
  <si>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</si>
  <si>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</si>
  <si>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</si>
  <si>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</si>
  <si>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</si>
  <si>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</si>
  <si>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</si>
  <si>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</si>
  <si>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</si>
  <si>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</si>
  <si>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</si>
  <si>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</si>
  <si>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</si>
  <si>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</si>
  <si>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</si>
  <si>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</si>
  <si>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</si>
  <si>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</si>
  <si>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</si>
  <si>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</si>
  <si>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</si>
  <si>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</si>
  <si>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</si>
  <si>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</si>
  <si>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</si>
  <si>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</si>
  <si>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</si>
  <si>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</si>
  <si>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</si>
  <si>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</si>
  <si>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</si>
  <si>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</si>
  <si>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</si>
  <si>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</si>
  <si>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</si>
  <si>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</si>
  <si>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</si>
  <si>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</si>
  <si>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</si>
  <si>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</si>
  <si>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</si>
  <si>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</si>
  <si>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</si>
  <si>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</si>
  <si>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</si>
  <si>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</si>
  <si>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</si>
  <si>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</si>
  <si>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</si>
  <si>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</si>
  <si>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</si>
  <si>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</si>
  <si>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</si>
  <si>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</si>
  <si>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</si>
  <si>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</si>
  <si>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</si>
  <si>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</si>
  <si>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</si>
  <si>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</si>
  <si>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</si>
  <si>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</si>
  <si>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</si>
  <si>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</si>
  <si>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</si>
  <si>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</si>
  <si>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</si>
  <si>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</si>
  <si>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</si>
  <si>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</si>
  <si>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</si>
  <si>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</si>
  <si>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</si>
  <si>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</si>
  <si>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</si>
  <si>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</si>
  <si>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</si>
  <si>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</si>
  <si>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</si>
  <si>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</si>
  <si>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</si>
  <si>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</si>
  <si>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</si>
  <si>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</si>
  <si>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</si>
  <si>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</si>
  <si>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</si>
  <si>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</si>
  <si>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</si>
  <si>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</si>
  <si>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</si>
  <si>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</si>
  <si>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</si>
  <si>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</si>
  <si>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</si>
  <si>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</si>
  <si>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</si>
  <si>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</si>
  <si>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</si>
  <si>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</si>
  <si>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</si>
  <si>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</si>
  <si>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</si>
  <si>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</si>
  <si>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</si>
  <si>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</si>
  <si>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</si>
  <si>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</si>
  <si>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</si>
  <si>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</si>
  <si>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</si>
  <si>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</si>
  <si>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</si>
  <si>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</si>
  <si>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</si>
  <si>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</si>
  <si>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</si>
  <si>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</si>
  <si>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</si>
  <si>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</si>
  <si>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</si>
  <si>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</si>
  <si>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</si>
  <si>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</si>
  <si>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</si>
  <si>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</si>
  <si>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</si>
  <si>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</si>
  <si>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</si>
  <si>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</si>
  <si>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</si>
  <si>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</si>
  <si>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</si>
  <si>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</si>
  <si>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</si>
  <si>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</si>
  <si>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</si>
  <si>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</si>
  <si>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</si>
  <si>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</si>
  <si>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</si>
  <si>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</si>
  <si>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</si>
  <si>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</si>
  <si>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</si>
  <si>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</si>
  <si>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</si>
  <si>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</si>
  <si>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</si>
  <si>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</si>
  <si>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</si>
  <si>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</si>
  <si>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</si>
  <si>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</si>
  <si>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</si>
  <si>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</si>
  <si>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</si>
  <si>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</si>
  <si>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</si>
  <si>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</si>
  <si>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</si>
  <si>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</si>
  <si>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</si>
  <si>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</si>
  <si>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</si>
  <si>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</si>
  <si>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</si>
  <si>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</si>
  <si>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</si>
  <si>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</si>
  <si>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</si>
  <si>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</si>
  <si>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</si>
  <si>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</si>
  <si>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</si>
  <si>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</si>
  <si>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</si>
  <si>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</si>
  <si>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</si>
  <si>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</si>
  <si>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</si>
  <si>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</si>
  <si>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</si>
  <si>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</si>
  <si>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</si>
  <si>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</si>
  <si>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</si>
  <si>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</si>
  <si>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</si>
  <si>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</si>
  <si>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</si>
  <si>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</si>
  <si>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</si>
  <si>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</si>
  <si>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</si>
  <si>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</si>
  <si>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</si>
  <si>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</si>
  <si>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</si>
  <si>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</si>
  <si>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</si>
  <si>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</si>
  <si>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</si>
  <si>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</si>
  <si>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</si>
  <si>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</si>
  <si>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</si>
  <si>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</si>
  <si>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</si>
  <si>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</si>
  <si>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</si>
  <si>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</si>
  <si>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</si>
  <si>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</si>
  <si>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</si>
  <si>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</si>
  <si>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</si>
  <si>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</si>
  <si>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</si>
  <si>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</si>
  <si>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</si>
  <si>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</si>
  <si>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</si>
  <si>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</si>
  <si>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</si>
  <si>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</si>
  <si>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</si>
  <si>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</si>
  <si>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</si>
  <si>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</si>
  <si>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</si>
  <si>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</si>
  <si>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</si>
  <si>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</si>
  <si>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</si>
  <si>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</si>
  <si>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</si>
  <si>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</si>
  <si>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</si>
  <si>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</si>
  <si>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</si>
  <si>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</si>
  <si>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</si>
  <si>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</si>
  <si>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</si>
  <si>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</si>
  <si>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</si>
  <si>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</si>
  <si>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</si>
  <si>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</si>
  <si>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</si>
  <si>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</si>
  <si>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</si>
  <si>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</si>
  <si>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</si>
  <si>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</si>
  <si>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</si>
  <si>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</si>
  <si>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</si>
  <si>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</si>
  <si>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</si>
  <si>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</si>
  <si>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</si>
  <si>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</si>
  <si>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</si>
  <si>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</si>
  <si>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</si>
  <si>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</si>
  <si>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</si>
  <si>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</si>
  <si>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</si>
  <si>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</si>
  <si>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</si>
  <si>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</si>
  <si>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</si>
  <si>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</si>
  <si>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</si>
  <si>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</si>
  <si>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</si>
  <si>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</si>
  <si>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</si>
  <si>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</si>
  <si>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</si>
  <si>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</si>
  <si>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</si>
  <si>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</si>
  <si>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</si>
  <si>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</si>
  <si>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</si>
  <si>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</si>
  <si>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</si>
  <si>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</si>
  <si>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</si>
  <si>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</si>
  <si>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</si>
  <si>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</si>
  <si>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</si>
  <si>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</si>
  <si>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</si>
  <si>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</si>
  <si>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</si>
  <si>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</si>
  <si>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</si>
  <si>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</si>
  <si>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</si>
  <si>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</si>
  <si>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</si>
  <si>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</si>
  <si>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</si>
  <si>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</si>
  <si>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</si>
  <si>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</si>
  <si>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</si>
  <si>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</si>
  <si>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</si>
  <si>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</si>
  <si>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</si>
  <si>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</si>
  <si>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</si>
  <si>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</si>
  <si>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</si>
  <si>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</si>
  <si>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</si>
  <si>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</si>
  <si>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</si>
  <si>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</si>
  <si>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</si>
  <si>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</si>
  <si>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</si>
  <si>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</si>
  <si>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</si>
  <si>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</si>
  <si>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</si>
  <si>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</si>
  <si>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</si>
  <si>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</si>
  <si>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</si>
  <si>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</si>
  <si>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</si>
  <si>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</si>
  <si>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</si>
  <si>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</si>
  <si>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</si>
  <si>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</si>
  <si>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</si>
  <si>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</si>
  <si>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</si>
  <si>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</si>
  <si>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</si>
  <si>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</si>
  <si>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</si>
  <si>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</si>
  <si>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</si>
  <si>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</si>
  <si>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</si>
  <si>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</si>
  <si>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</si>
  <si>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</si>
  <si>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</si>
  <si>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</si>
  <si>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</si>
  <si>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</si>
  <si>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</si>
  <si>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</si>
  <si>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</si>
  <si>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</si>
  <si>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</si>
  <si>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</si>
  <si>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</si>
  <si>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</si>
  <si>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</si>
  <si>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</si>
  <si>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</si>
  <si>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</si>
  <si>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</si>
  <si>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</si>
  <si>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</si>
  <si>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</si>
  <si>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</si>
  <si>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</si>
  <si>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</si>
  <si>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</si>
  <si>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</si>
  <si>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</si>
  <si>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</si>
  <si>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</si>
  <si>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</si>
  <si>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</si>
  <si>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</si>
  <si>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</si>
  <si>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</si>
  <si>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</si>
  <si>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</si>
  <si>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</si>
  <si>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</si>
  <si>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</si>
  <si>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</si>
  <si>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</si>
  <si>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</si>
  <si>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</si>
  <si>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</si>
  <si>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</si>
  <si>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</si>
  <si>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</si>
  <si>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</si>
  <si>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</si>
  <si>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</si>
  <si>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</si>
  <si>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</si>
  <si>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</si>
  <si>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</si>
  <si>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</si>
  <si>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</si>
  <si>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</si>
  <si>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</si>
  <si>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</si>
  <si>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</si>
  <si>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</si>
  <si>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</si>
  <si>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</si>
  <si>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</si>
  <si>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</si>
  <si>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</si>
  <si>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</si>
  <si>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</si>
  <si>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</si>
  <si>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</si>
  <si>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</si>
  <si>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</si>
  <si>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</si>
  <si>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</si>
  <si>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</si>
  <si>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</si>
  <si>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</si>
  <si>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</si>
  <si>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</si>
  <si>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</si>
  <si>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</si>
  <si>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</si>
  <si>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</si>
  <si>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</si>
  <si>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</si>
  <si>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</si>
  <si>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</si>
  <si>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</si>
  <si>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</si>
  <si>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</si>
  <si>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</si>
  <si>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</si>
  <si>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</si>
  <si>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</si>
  <si>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</si>
  <si>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</si>
  <si>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</si>
  <si>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</si>
  <si>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</si>
  <si>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</si>
  <si>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</si>
  <si>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</si>
  <si>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</si>
  <si>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</si>
  <si>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</si>
  <si>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</si>
  <si>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</si>
  <si>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</si>
  <si>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</si>
  <si>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</si>
  <si>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</si>
  <si>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</si>
  <si>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</si>
  <si>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</si>
  <si>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</si>
  <si>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</si>
  <si>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</si>
  <si>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</si>
  <si>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</si>
  <si>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</si>
  <si>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</si>
  <si>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</si>
  <si>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</si>
  <si>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</si>
  <si>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</si>
  <si>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</si>
  <si>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</si>
  <si>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</si>
  <si>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</si>
  <si>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</si>
  <si>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</si>
  <si>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</si>
  <si>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</si>
  <si>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</si>
  <si>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</si>
  <si>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</si>
  <si>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</si>
  <si>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</si>
  <si>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</si>
  <si>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</si>
  <si>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</si>
  <si>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</si>
  <si>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</si>
  <si>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</si>
  <si>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</si>
  <si>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</si>
  <si>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</si>
  <si>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</si>
  <si>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</si>
  <si>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</si>
  <si>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</si>
  <si>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</si>
  <si>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</si>
  <si>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</si>
  <si>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</si>
  <si>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</si>
  <si>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</si>
  <si>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</si>
  <si>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</si>
  <si>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</si>
  <si>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</si>
  <si>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</si>
  <si>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</si>
  <si>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</si>
  <si>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</si>
  <si>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</si>
  <si>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</si>
  <si>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</si>
  <si>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</si>
  <si>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</si>
  <si>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</si>
  <si>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</si>
  <si>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</si>
  <si>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</si>
  <si>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</si>
  <si>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</si>
  <si>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</si>
  <si>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</si>
  <si>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</si>
  <si>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</si>
  <si>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</si>
  <si>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</si>
  <si>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</si>
  <si>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</si>
  <si>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</si>
  <si>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</si>
  <si>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</si>
  <si>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</si>
  <si>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</si>
  <si>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</si>
  <si>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</si>
  <si>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</si>
  <si>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</si>
  <si>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</si>
  <si>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</si>
  <si>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</si>
  <si>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</si>
  <si>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</si>
  <si>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</si>
  <si>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</si>
  <si>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</si>
  <si>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</si>
  <si>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</si>
  <si>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</si>
  <si>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</si>
  <si>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</si>
  <si>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</si>
  <si>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</si>
  <si>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</si>
  <si>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</si>
  <si>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</si>
  <si>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</si>
  <si>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</si>
  <si>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</si>
  <si>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</si>
  <si>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</si>
  <si>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</si>
  <si>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</si>
  <si>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</si>
  <si>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</si>
  <si>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</si>
  <si>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</si>
  <si>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</si>
  <si>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</si>
  <si>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</si>
  <si>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</si>
  <si>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</si>
  <si>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</si>
  <si>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</si>
  <si>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</si>
  <si>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</si>
  <si>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</si>
  <si>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</si>
  <si>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</si>
  <si>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</si>
  <si>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</si>
  <si>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</si>
  <si>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</si>
  <si>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</si>
  <si>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</si>
  <si>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</si>
  <si>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</si>
  <si>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</si>
  <si>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</si>
  <si>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</si>
  <si>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</si>
  <si>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</si>
  <si>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</si>
  <si>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</si>
  <si>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</si>
  <si>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</si>
  <si>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</si>
  <si>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</si>
  <si>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</si>
  <si>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</si>
  <si>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</si>
  <si>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</si>
  <si>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</si>
  <si>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</si>
  <si>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</si>
  <si>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</si>
  <si>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</si>
  <si>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</si>
  <si>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</si>
  <si>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</si>
  <si>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</si>
  <si>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</si>
  <si>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</si>
  <si>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</si>
  <si>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</si>
  <si>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</si>
  <si>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</si>
  <si>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</si>
  <si>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</si>
  <si>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</si>
  <si>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</si>
  <si>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</si>
  <si>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</si>
  <si>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</si>
  <si>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</si>
  <si>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</si>
  <si>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</si>
  <si>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</si>
  <si>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</si>
  <si>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</si>
  <si>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</si>
  <si>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</si>
  <si>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</si>
  <si>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</si>
  <si>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</si>
  <si>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</si>
  <si>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</si>
  <si>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</si>
  <si>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</si>
  <si>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</si>
  <si>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</si>
  <si>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</si>
  <si>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</si>
  <si>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</si>
  <si>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</si>
  <si>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</si>
  <si>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</si>
  <si>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</si>
  <si>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</si>
  <si>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</si>
  <si>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</si>
  <si>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</si>
  <si>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</si>
  <si>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</si>
  <si>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</si>
  <si>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</si>
  <si>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</si>
  <si>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</si>
  <si>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</si>
  <si>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</si>
  <si>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</si>
  <si>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</si>
  <si>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</si>
  <si>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</si>
  <si>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</si>
  <si>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</si>
  <si>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</si>
  <si>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</si>
  <si>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</si>
  <si>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</si>
  <si>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</si>
  <si>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</si>
  <si>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</si>
  <si>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</si>
  <si>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</si>
  <si>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</si>
  <si>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</si>
  <si>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</si>
  <si>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</si>
  <si>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</si>
  <si>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</si>
  <si>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</si>
  <si>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</si>
  <si>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</si>
  <si>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</si>
  <si>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</si>
  <si>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</si>
  <si>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</si>
  <si>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</si>
  <si>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</si>
  <si>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</si>
  <si>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</si>
  <si>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</si>
  <si>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</si>
  <si>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</si>
  <si>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</si>
  <si>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</si>
  <si>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</si>
  <si>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</si>
  <si>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</si>
  <si>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</si>
  <si>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</si>
  <si>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</si>
  <si>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</si>
  <si>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</si>
  <si>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</si>
  <si>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</si>
  <si>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</si>
  <si>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</si>
  <si>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</si>
  <si>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</si>
  <si>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</si>
  <si>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</si>
  <si>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</si>
  <si>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</si>
  <si>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</si>
  <si>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</si>
  <si>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</si>
  <si>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</si>
  <si>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</si>
  <si>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</si>
  <si>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</si>
  <si>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</si>
  <si>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</si>
  <si>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</si>
  <si>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</si>
  <si>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</si>
  <si>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</si>
  <si>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</si>
  <si>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</si>
  <si>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</si>
  <si>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</si>
  <si>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</si>
  <si>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</si>
  <si>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</si>
  <si>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</si>
  <si>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</si>
  <si>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</si>
  <si>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</si>
  <si>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</si>
  <si>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</si>
  <si>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</si>
  <si>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</si>
  <si>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</si>
  <si>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</si>
  <si>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</si>
  <si>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</si>
  <si>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</si>
  <si>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</si>
  <si>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</si>
  <si>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</si>
  <si>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</si>
  <si>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</si>
  <si>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</si>
  <si>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</si>
  <si>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</si>
  <si>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</si>
  <si>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</si>
  <si>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</si>
  <si>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</si>
  <si>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</si>
  <si>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</si>
  <si>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</si>
  <si>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</si>
  <si>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</si>
  <si>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</si>
  <si>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</si>
  <si>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</si>
  <si>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</si>
  <si>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</si>
  <si>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</si>
  <si>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</si>
  <si>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</si>
  <si>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</si>
  <si>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</si>
  <si>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</si>
  <si>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</si>
  <si>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</si>
  <si>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</si>
  <si>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</si>
  <si>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</si>
  <si>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</si>
  <si>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</si>
  <si>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</si>
  <si>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</si>
  <si>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</si>
  <si>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</si>
  <si>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</si>
  <si>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</si>
  <si>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</si>
  <si>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</si>
  <si>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</si>
  <si>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</si>
  <si>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</si>
  <si>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</si>
  <si>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</si>
  <si>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</si>
  <si>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</si>
  <si>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</si>
  <si>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</si>
  <si>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</si>
  <si>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</si>
  <si>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</si>
  <si>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</si>
  <si>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</si>
  <si>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</si>
  <si>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</si>
  <si>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</si>
  <si>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</si>
  <si>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</si>
  <si>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</si>
  <si>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</si>
  <si>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</si>
  <si>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</si>
  <si>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</si>
  <si>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</si>
  <si>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</si>
  <si>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</si>
  <si>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</si>
  <si>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</si>
  <si>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</si>
  <si>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</si>
  <si>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</si>
  <si>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</si>
  <si>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</si>
  <si>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</si>
  <si>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</si>
  <si>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</si>
  <si>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</si>
  <si>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</si>
  <si>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</si>
  <si>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</si>
  <si>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</si>
  <si>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</si>
  <si>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</si>
  <si>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</si>
  <si>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</si>
  <si>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</si>
  <si>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</si>
  <si>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</si>
  <si>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</si>
  <si>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</si>
  <si>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</si>
  <si>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</si>
  <si>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</si>
  <si>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</si>
  <si>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</si>
  <si>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</si>
  <si>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</si>
  <si>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</si>
  <si>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</si>
  <si>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</si>
  <si>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</si>
  <si>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</si>
  <si>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</si>
  <si>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</si>
  <si>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</si>
  <si>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</si>
  <si>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</si>
  <si>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</si>
  <si>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</si>
  <si>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</si>
  <si>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</si>
  <si>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</si>
  <si>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</si>
  <si>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</si>
  <si>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</si>
  <si>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</si>
  <si>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</si>
  <si>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</si>
  <si>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</si>
  <si>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</si>
  <si>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</si>
  <si>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</si>
  <si>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</si>
  <si>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</si>
  <si>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</si>
  <si>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</si>
  <si>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</si>
  <si>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</si>
  <si>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</si>
  <si>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</si>
  <si>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</si>
  <si>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</si>
  <si>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</si>
  <si>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</si>
  <si>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</si>
  <si>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</si>
  <si>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</si>
  <si>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</si>
  <si>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</si>
  <si>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</si>
  <si>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</si>
  <si>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</si>
  <si>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</si>
  <si>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</si>
  <si>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</si>
  <si>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</si>
  <si>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</si>
  <si>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</si>
  <si>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</si>
  <si>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</si>
  <si>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</si>
  <si>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</si>
  <si>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</si>
  <si>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</si>
  <si>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</si>
  <si>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</si>
  <si>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</si>
  <si>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</si>
  <si>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</si>
  <si>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</si>
  <si>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</si>
  <si>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</si>
  <si>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</si>
  <si>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</si>
  <si>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</si>
  <si>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</si>
  <si>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</si>
  <si>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</si>
  <si>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</si>
  <si>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</si>
  <si>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</si>
  <si>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</si>
  <si>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</si>
  <si>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</si>
  <si>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</si>
  <si>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</si>
  <si>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</si>
  <si>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</si>
  <si>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</si>
  <si>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</si>
  <si>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</si>
  <si>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</si>
  <si>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</si>
  <si>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</si>
  <si>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</si>
  <si>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</si>
  <si>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</si>
  <si>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</si>
  <si>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</si>
  <si>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</si>
  <si>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</si>
  <si>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</si>
  <si>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</si>
  <si>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</si>
  <si>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</si>
  <si>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</si>
  <si>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</si>
  <si>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</si>
  <si>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</si>
  <si>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</si>
  <si>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</si>
  <si>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</si>
  <si>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</si>
  <si>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</si>
  <si>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</si>
  <si>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</si>
  <si>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</si>
  <si>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</si>
  <si>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</si>
  <si>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</si>
  <si>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</si>
  <si>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</si>
  <si>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</si>
  <si>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</si>
  <si>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</si>
  <si>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</si>
  <si>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</si>
  <si>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</si>
  <si>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</si>
  <si>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</si>
  <si>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</si>
  <si>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</si>
  <si>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</si>
  <si>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</si>
  <si>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</si>
  <si>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</si>
  <si>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</si>
  <si>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</si>
  <si>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</si>
  <si>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</si>
  <si>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</si>
  <si>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</si>
  <si>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</si>
  <si>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</si>
  <si>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</si>
  <si>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</si>
  <si>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</si>
  <si>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</si>
  <si>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</si>
  <si>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</si>
  <si>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</si>
  <si>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</si>
  <si>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</si>
  <si>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</si>
  <si>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</si>
  <si>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</si>
  <si>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</si>
  <si>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</si>
  <si>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</si>
  <si>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</si>
  <si>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</si>
  <si>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</si>
  <si>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</si>
  <si>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</si>
  <si>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</si>
  <si>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</si>
  <si>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</si>
  <si>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</si>
  <si>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</si>
  <si>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</si>
  <si>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</si>
  <si>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</si>
  <si>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</si>
  <si>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</si>
  <si>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</si>
  <si>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</si>
  <si>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</si>
  <si>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</si>
  <si>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</si>
  <si>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</si>
  <si>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</si>
  <si>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</si>
  <si>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</si>
  <si>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</si>
  <si>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</si>
  <si>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</si>
  <si>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</si>
  <si>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</si>
  <si>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</si>
  <si>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</si>
  <si>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</si>
  <si>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</si>
  <si>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</si>
  <si>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</si>
  <si>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</si>
  <si>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</si>
  <si>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</si>
  <si>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</si>
  <si>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</si>
  <si>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</si>
  <si>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</si>
  <si>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</si>
  <si>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</si>
  <si>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</si>
  <si>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</si>
  <si>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</si>
  <si>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</si>
  <si>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</si>
  <si>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</si>
  <si>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</si>
  <si>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</si>
  <si>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</si>
  <si>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</si>
  <si>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</si>
  <si>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</si>
  <si>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</si>
  <si>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</si>
  <si>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</si>
  <si>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</si>
  <si>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</si>
  <si>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</si>
  <si>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</si>
  <si>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</si>
  <si>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</si>
  <si>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</si>
  <si>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</si>
  <si>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</si>
  <si>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</si>
  <si>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</si>
  <si>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</si>
  <si>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</si>
  <si>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</si>
  <si>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</si>
  <si>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</si>
  <si>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</si>
  <si>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</si>
  <si>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</si>
  <si>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</si>
  <si>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</si>
  <si>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</si>
  <si>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</si>
  <si>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</si>
  <si>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</si>
  <si>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</si>
  <si>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</si>
  <si>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</si>
  <si>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</si>
  <si>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</si>
  <si>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</si>
  <si>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</si>
  <si>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</si>
  <si>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</si>
  <si>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</si>
  <si>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</si>
  <si>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</si>
  <si>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</si>
  <si>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</si>
  <si>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</si>
  <si>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</si>
  <si>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</si>
  <si>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</si>
  <si>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</si>
  <si>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</si>
  <si>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</si>
  <si>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</si>
  <si>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</si>
  <si>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</si>
  <si>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</si>
  <si>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</si>
  <si>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</si>
  <si>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</si>
  <si>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</si>
  <si>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</si>
  <si>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</si>
  <si>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</si>
  <si>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</si>
  <si>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</si>
  <si>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</si>
  <si>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</si>
  <si>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</si>
  <si>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</si>
  <si>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</si>
  <si>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</si>
  <si>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</si>
  <si>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</si>
  <si>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</si>
  <si>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</si>
  <si>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</si>
  <si>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</si>
  <si>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</si>
  <si>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</si>
  <si>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</si>
  <si>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</si>
  <si>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</si>
  <si>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</si>
  <si>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</si>
  <si>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</si>
  <si>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</si>
  <si>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</si>
  <si>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</si>
  <si>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</si>
  <si>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</si>
  <si>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</si>
  <si>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</si>
  <si>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</si>
  <si>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</si>
  <si>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</si>
  <si>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</si>
  <si>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</si>
  <si>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</si>
  <si>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</si>
  <si>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</si>
  <si>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</si>
  <si>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</si>
  <si>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</si>
  <si>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</si>
  <si>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</si>
  <si>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</si>
  <si>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</si>
  <si>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</si>
  <si>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</si>
  <si>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</si>
  <si>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</si>
  <si>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</si>
  <si>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</si>
  <si>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</si>
  <si>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</si>
  <si>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</si>
  <si>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</si>
  <si>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</si>
  <si>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</si>
  <si>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</si>
  <si>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</si>
  <si>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</si>
  <si>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</si>
  <si>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</si>
  <si>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</si>
  <si>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</si>
  <si>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</si>
  <si>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</si>
  <si>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</si>
  <si>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</si>
  <si>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</si>
  <si>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</si>
  <si>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</si>
  <si>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</si>
  <si>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</si>
  <si>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</si>
  <si>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</si>
  <si>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</si>
  <si>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</si>
  <si>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</si>
  <si>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</si>
  <si>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</si>
  <si>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</si>
  <si>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</si>
  <si>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</si>
  <si>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</si>
  <si>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</si>
  <si>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</si>
  <si>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</si>
  <si>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</si>
  <si>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</si>
  <si>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</si>
  <si>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</si>
  <si>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</si>
  <si>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</si>
  <si>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</si>
  <si>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</si>
  <si>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</si>
  <si>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</si>
  <si>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</si>
  <si>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</si>
  <si>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</si>
  <si>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</si>
  <si>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</si>
  <si>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</si>
  <si>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</si>
  <si>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</si>
  <si>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</si>
  <si>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</si>
  <si>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</si>
  <si>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</si>
  <si>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</si>
  <si>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</si>
  <si>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</si>
  <si>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</si>
  <si>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</si>
  <si>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</si>
  <si>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</si>
  <si>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</si>
  <si>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</si>
  <si>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</si>
  <si>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</si>
  <si>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</si>
  <si>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</si>
  <si>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</si>
  <si>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</si>
  <si>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</si>
  <si>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</si>
  <si>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</si>
  <si>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</si>
  <si>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</si>
  <si>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</si>
  <si>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</si>
  <si>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</si>
  <si>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</si>
  <si>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</si>
  <si>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</si>
  <si>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</si>
  <si>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</si>
  <si>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</si>
  <si>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</si>
  <si>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</si>
  <si>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</si>
  <si>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</si>
  <si>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</si>
  <si>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</si>
  <si>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</si>
  <si>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</si>
  <si>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</si>
  <si>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</si>
  <si>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</si>
  <si>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</si>
  <si>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</si>
  <si>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</si>
  <si>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</si>
  <si>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</si>
  <si>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</si>
  <si>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</si>
  <si>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</si>
  <si>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</si>
  <si>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</si>
  <si>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</si>
  <si>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</si>
  <si>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</si>
  <si>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</si>
  <si>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</si>
  <si>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</si>
  <si>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</si>
  <si>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</si>
  <si>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</si>
  <si>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</si>
  <si>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</si>
  <si>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</si>
  <si>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</si>
  <si>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</si>
  <si>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</si>
  <si>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</si>
  <si>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</si>
  <si>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</si>
  <si>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</si>
  <si>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</si>
  <si>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</si>
  <si>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</si>
  <si>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</si>
  <si>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</si>
  <si>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</si>
  <si>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</si>
  <si>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</si>
  <si>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</si>
  <si>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</si>
  <si>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</si>
  <si>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</si>
  <si>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</si>
  <si>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</si>
  <si>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</si>
  <si>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</si>
  <si>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</si>
  <si>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</si>
  <si>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</si>
  <si>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</si>
  <si>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</si>
  <si>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</si>
  <si>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</si>
  <si>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</si>
  <si>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</si>
  <si>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</si>
  <si>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</si>
  <si>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</si>
  <si>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</si>
  <si>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</si>
  <si>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</si>
  <si>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</si>
  <si>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</si>
  <si>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</si>
  <si>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</si>
  <si>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</si>
  <si>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</si>
  <si>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</si>
  <si>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</si>
  <si>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</si>
  <si>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</si>
  <si>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</si>
  <si>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</si>
  <si>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</si>
  <si>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</si>
  <si>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</si>
  <si>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</si>
  <si>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</si>
  <si>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</si>
  <si>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</si>
  <si>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</si>
  <si>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</si>
  <si>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</si>
  <si>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</si>
  <si>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</si>
  <si>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</si>
  <si>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</si>
  <si>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</si>
  <si>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</si>
  <si>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</si>
  <si>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</si>
  <si>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</si>
  <si>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</si>
  <si>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</si>
  <si>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</si>
  <si>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</si>
  <si>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</si>
  <si>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</si>
  <si>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</si>
  <si>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</si>
  <si>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</si>
  <si>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</si>
  <si>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</si>
  <si>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</si>
  <si>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</si>
  <si>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</si>
  <si>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</si>
  <si>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</si>
  <si>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</si>
  <si>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</si>
  <si>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</si>
  <si>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</si>
  <si>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</si>
  <si>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</si>
  <si>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</si>
  <si>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</si>
  <si>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</si>
  <si>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</si>
  <si>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</si>
  <si>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</si>
  <si>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</si>
  <si>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</si>
  <si>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</si>
  <si>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</si>
  <si>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</si>
  <si>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</si>
  <si>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</si>
  <si>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</si>
  <si>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</si>
  <si>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</si>
  <si>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</si>
  <si>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</si>
  <si>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</si>
  <si>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</si>
  <si>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</si>
  <si>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</si>
  <si>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</si>
  <si>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</si>
  <si>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</si>
  <si>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</si>
  <si>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</si>
  <si>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</si>
  <si>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</si>
  <si>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</si>
  <si>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</si>
  <si>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</si>
  <si>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</si>
  <si>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</si>
  <si>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</si>
  <si>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</si>
  <si>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</si>
  <si>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</si>
  <si>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</si>
  <si>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</si>
  <si>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</si>
  <si>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</si>
  <si>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</si>
  <si>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</si>
  <si>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</si>
  <si>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</si>
  <si>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</si>
  <si>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</si>
  <si>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</si>
  <si>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</si>
  <si>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</si>
  <si>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</si>
  <si>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</si>
  <si>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</si>
  <si>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</si>
  <si>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</si>
  <si>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</si>
  <si>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</si>
  <si>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</si>
  <si>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</si>
  <si>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</si>
  <si>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</si>
  <si>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</si>
  <si>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</si>
  <si>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</si>
  <si>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</si>
  <si>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</si>
  <si>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</si>
  <si>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</si>
  <si>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</si>
  <si>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</si>
  <si>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</si>
  <si>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</si>
  <si>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</si>
  <si>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</si>
  <si>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</si>
  <si>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</si>
  <si>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</si>
  <si>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</si>
  <si>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</si>
  <si>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</si>
  <si>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</si>
  <si>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</si>
  <si>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</si>
  <si>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</si>
  <si>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</si>
  <si>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</si>
  <si>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</si>
  <si>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</si>
  <si>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</si>
  <si>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</si>
  <si>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</si>
  <si>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</si>
  <si>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</si>
  <si>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</si>
  <si>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</si>
  <si>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</si>
  <si>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</si>
  <si>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</si>
  <si>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</si>
  <si>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</si>
  <si>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</si>
  <si>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</si>
  <si>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</si>
  <si>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</si>
  <si>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</si>
  <si>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</si>
  <si>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</si>
  <si>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</si>
  <si>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</si>
  <si>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</si>
  <si>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</si>
  <si>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</si>
  <si>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</si>
  <si>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</si>
  <si>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</si>
  <si>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</si>
  <si>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</si>
  <si>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</si>
  <si>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</si>
  <si>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</si>
  <si>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</si>
  <si>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</si>
  <si>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</si>
  <si>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</si>
  <si>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</si>
  <si>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</si>
  <si>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</si>
  <si>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</si>
  <si>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</si>
  <si>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</si>
  <si>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</si>
  <si>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</si>
  <si>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</si>
  <si>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</si>
  <si>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</si>
  <si>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</si>
  <si>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</si>
  <si>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</si>
  <si>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</si>
  <si>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</si>
  <si>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</si>
  <si>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</si>
  <si>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</si>
  <si>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</si>
  <si>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</si>
  <si>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</si>
  <si>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</si>
  <si>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</si>
  <si>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</si>
  <si>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</si>
  <si>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</si>
  <si>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</si>
  <si>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</si>
  <si>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</si>
  <si>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</si>
  <si>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</si>
  <si>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</si>
  <si>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</si>
  <si>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</si>
  <si>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</si>
  <si>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</si>
  <si>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</si>
  <si>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</si>
  <si>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</si>
  <si>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</si>
  <si>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</si>
  <si>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</si>
  <si>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</si>
  <si>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</si>
  <si>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</si>
  <si>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</si>
  <si>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</si>
  <si>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</si>
  <si>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</si>
  <si>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</si>
  <si>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</si>
  <si>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</si>
  <si>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</si>
  <si>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</si>
  <si>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</si>
  <si>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</si>
  <si>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</si>
  <si>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</si>
  <si>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</si>
  <si>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</si>
  <si>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</si>
  <si>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</si>
  <si>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</si>
  <si>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</si>
  <si>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</si>
  <si>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</si>
  <si>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</si>
  <si>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</si>
  <si>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</si>
  <si>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</si>
  <si>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</si>
  <si>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</si>
  <si>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</si>
  <si>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</si>
  <si>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</si>
  <si>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</si>
  <si>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</si>
  <si>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</si>
  <si>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</si>
  <si>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</si>
  <si>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</si>
  <si>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</si>
  <si>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</si>
  <si>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</si>
  <si>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</si>
  <si>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</si>
  <si>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</si>
  <si>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</si>
  <si>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</si>
  <si>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</si>
  <si>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</si>
  <si>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</si>
  <si>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</si>
  <si>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</si>
  <si>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</si>
  <si>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</si>
  <si>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</si>
  <si>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</si>
  <si>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</si>
  <si>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</si>
  <si>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</si>
  <si>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</si>
  <si>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</si>
  <si>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</si>
  <si>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</si>
  <si>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</si>
  <si>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</si>
  <si>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</si>
  <si>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</si>
  <si>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</si>
  <si>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</si>
  <si>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</si>
  <si>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</si>
  <si>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</si>
  <si>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</si>
  <si>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</si>
  <si>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</si>
  <si>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</si>
  <si>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</si>
  <si>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</si>
  <si>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</si>
  <si>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</si>
  <si>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</si>
  <si>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</si>
  <si>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</si>
  <si>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</si>
  <si>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</si>
  <si>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</si>
  <si>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</si>
  <si>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</si>
  <si>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</si>
  <si>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</si>
  <si>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</si>
  <si>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</si>
  <si>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</si>
  <si>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</si>
  <si>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</si>
  <si>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</si>
  <si>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</si>
  <si>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</si>
  <si>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</si>
  <si>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</si>
  <si>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</si>
  <si>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</si>
  <si>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</si>
  <si>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</si>
  <si>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</si>
  <si>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</si>
  <si>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</si>
  <si>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</si>
  <si>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</si>
  <si>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</si>
  <si>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</si>
  <si>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</si>
  <si>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</si>
  <si>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</si>
  <si>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</si>
  <si>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</si>
  <si>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</si>
  <si>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</si>
  <si>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</si>
  <si>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</si>
  <si>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</si>
  <si>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</si>
  <si>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</si>
  <si>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</si>
  <si>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</si>
  <si>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</si>
  <si>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</si>
  <si>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</si>
  <si>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</si>
  <si>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</si>
  <si>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</si>
  <si>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</si>
  <si>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</si>
  <si>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</si>
  <si>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</si>
  <si>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</si>
  <si>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</si>
  <si>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</si>
  <si>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</si>
  <si>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</si>
  <si>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</si>
  <si>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</si>
  <si>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</si>
  <si>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</si>
  <si>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</si>
  <si>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</si>
  <si>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</si>
  <si>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</si>
  <si>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</si>
  <si>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</si>
  <si>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</si>
  <si>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</si>
  <si>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</si>
  <si>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</si>
  <si>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</si>
  <si>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</si>
  <si>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</si>
  <si>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</si>
  <si>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</si>
  <si>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</si>
  <si>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</si>
  <si>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</si>
  <si>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</si>
  <si>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</si>
  <si>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</si>
  <si>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</si>
  <si>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</si>
  <si>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</si>
  <si>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</si>
  <si>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</si>
  <si>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</si>
  <si>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</si>
  <si>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</si>
  <si>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</si>
  <si>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</si>
  <si>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</si>
  <si>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</si>
  <si>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</si>
  <si>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</si>
  <si>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</si>
  <si>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</si>
  <si>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</si>
  <si>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</si>
  <si>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</si>
  <si>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</si>
  <si>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</si>
  <si>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</si>
  <si>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</si>
  <si>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</si>
  <si>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</si>
  <si>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</si>
  <si>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</si>
  <si>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</si>
  <si>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</si>
  <si>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</si>
  <si>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</si>
  <si>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</si>
  <si>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</si>
  <si>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</si>
  <si>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</si>
  <si>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</si>
  <si>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</si>
  <si>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</si>
  <si>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</si>
  <si>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</si>
  <si>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</si>
  <si>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</si>
  <si>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</si>
  <si>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</si>
  <si>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</si>
  <si>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</si>
  <si>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</si>
  <si>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</si>
  <si>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</si>
  <si>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</si>
  <si>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</si>
  <si>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</si>
  <si>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</si>
  <si>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</si>
  <si>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</si>
  <si>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</si>
  <si>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</si>
  <si>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</si>
  <si>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</si>
  <si>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</si>
  <si>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</si>
  <si>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</si>
  <si>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</si>
  <si>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</si>
  <si>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</si>
  <si>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</si>
  <si>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</si>
  <si>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</si>
  <si>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</si>
  <si>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</si>
  <si>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</si>
  <si>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</si>
  <si>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</si>
  <si>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</si>
  <si>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</si>
  <si>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</si>
  <si>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</si>
  <si>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</si>
  <si>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</si>
  <si>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</si>
  <si>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</si>
  <si>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</si>
  <si>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</si>
  <si>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</si>
  <si>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</si>
  <si>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</si>
  <si>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</si>
  <si>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</si>
  <si>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</si>
  <si>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</si>
  <si>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</si>
  <si>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</si>
  <si>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</si>
  <si>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</si>
  <si>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</si>
  <si>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</si>
  <si>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</si>
  <si>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</si>
  <si>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</si>
  <si>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</si>
  <si>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</si>
  <si>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</si>
  <si>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</si>
  <si>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</si>
  <si>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</si>
  <si>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</si>
  <si>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</si>
  <si>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</si>
  <si>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</si>
  <si>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</si>
  <si>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</si>
  <si>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</si>
  <si>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</si>
  <si>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</si>
  <si>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</si>
  <si>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</si>
  <si>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</si>
  <si>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</si>
  <si>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</si>
  <si>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</si>
  <si>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</si>
  <si>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</si>
  <si>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</si>
  <si>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</si>
  <si>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</si>
  <si>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</si>
  <si>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</si>
  <si>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</si>
  <si>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</si>
  <si>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</si>
  <si>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</si>
  <si>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</si>
  <si>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</si>
  <si>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</si>
  <si>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</si>
  <si>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</si>
  <si>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</si>
  <si>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</si>
  <si>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</si>
  <si>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</si>
  <si>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</si>
  <si>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</si>
  <si>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</si>
  <si>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</si>
  <si>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</si>
  <si>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</si>
  <si>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</si>
  <si>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</si>
  <si>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</si>
  <si>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</si>
  <si>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</si>
  <si>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</si>
  <si>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</si>
  <si>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</si>
  <si>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</si>
  <si>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</si>
  <si>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</si>
  <si>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</si>
  <si>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</si>
  <si>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</si>
  <si>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</si>
  <si>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</si>
  <si>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</si>
  <si>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</si>
  <si>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</si>
  <si>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</si>
  <si>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</si>
  <si>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</si>
  <si>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</si>
  <si>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</si>
  <si>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</si>
  <si>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</si>
  <si>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</si>
  <si>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</si>
  <si>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</si>
  <si>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</si>
  <si>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</si>
  <si>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</si>
  <si>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</si>
  <si>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</si>
  <si>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</si>
  <si>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</si>
  <si>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</si>
  <si>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</si>
  <si>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</si>
  <si>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</si>
  <si>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</si>
  <si>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</si>
  <si>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</si>
  <si>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</si>
  <si>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</si>
  <si>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</si>
  <si>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</si>
  <si>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</si>
  <si>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</si>
  <si>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</si>
  <si>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</si>
  <si>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</si>
  <si>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</si>
  <si>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</si>
  <si>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</si>
  <si>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</si>
  <si>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</si>
  <si>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</si>
  <si>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</si>
  <si>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</si>
  <si>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</si>
  <si>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</si>
  <si>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</si>
  <si>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</si>
  <si>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</si>
  <si>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</si>
  <si>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</si>
  <si>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</si>
  <si>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</si>
  <si>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</si>
  <si>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</si>
  <si>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</si>
  <si>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</si>
  <si>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</si>
  <si>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</si>
  <si>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</si>
  <si>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</si>
  <si>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</si>
  <si>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</si>
  <si>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</si>
  <si>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</si>
  <si>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</si>
  <si>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</si>
  <si>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</si>
  <si>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</si>
  <si>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</si>
  <si>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</si>
  <si>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</si>
  <si>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</si>
  <si>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</si>
  <si>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</si>
  <si>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</si>
  <si>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</si>
  <si>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</si>
  <si>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</si>
  <si>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</si>
  <si>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</si>
  <si>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</si>
  <si>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</si>
  <si>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</si>
  <si>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</si>
  <si>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</si>
  <si>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</si>
  <si>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</si>
  <si>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</si>
  <si>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</si>
  <si>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</si>
  <si>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</si>
  <si>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</si>
  <si>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</si>
  <si>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</si>
  <si>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</si>
  <si>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</si>
  <si>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</si>
  <si>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</si>
  <si>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</si>
  <si>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</si>
  <si>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</si>
  <si>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</si>
  <si>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</si>
  <si>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</si>
  <si>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</si>
  <si>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</si>
  <si>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</si>
  <si>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</si>
  <si>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</si>
  <si>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</si>
  <si>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</si>
  <si>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</si>
  <si>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</si>
  <si>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</si>
  <si>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</si>
  <si>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</si>
  <si>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</si>
  <si>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</si>
  <si>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</si>
  <si>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</si>
  <si>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</si>
  <si>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</si>
  <si>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</si>
  <si>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</si>
  <si>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</si>
  <si>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</si>
  <si>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</si>
  <si>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</si>
  <si>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</si>
  <si>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</si>
  <si>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</si>
  <si>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</si>
  <si>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</si>
  <si>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</si>
  <si>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</si>
  <si>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</si>
  <si>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</si>
  <si>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</si>
  <si>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</si>
  <si>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</si>
  <si>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</si>
  <si>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</si>
  <si>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</si>
  <si>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</si>
  <si>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</si>
  <si>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</si>
  <si>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</si>
  <si>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</si>
  <si>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</si>
  <si>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</si>
  <si>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</si>
  <si>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</si>
  <si>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</si>
  <si>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</si>
  <si>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</si>
  <si>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</si>
  <si>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</si>
  <si>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</si>
  <si>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</si>
  <si>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</si>
  <si>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</si>
  <si>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</si>
  <si>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</si>
  <si>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</si>
  <si>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</si>
  <si>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</si>
  <si>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</si>
  <si>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</si>
  <si>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</si>
  <si>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</si>
  <si>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</si>
  <si>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</si>
  <si>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</si>
  <si>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</si>
  <si>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</si>
  <si>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</si>
  <si>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</si>
  <si>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</si>
  <si>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</si>
  <si>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</si>
  <si>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</si>
  <si>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</si>
  <si>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</si>
  <si>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</si>
  <si>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</si>
  <si>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</si>
  <si>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</si>
  <si>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</si>
  <si>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</si>
  <si>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</si>
  <si>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</si>
  <si>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</si>
  <si>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</si>
  <si>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</si>
  <si>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</si>
  <si>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</si>
  <si>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</si>
  <si>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</si>
  <si>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</si>
  <si>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</si>
  <si>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</si>
  <si>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</si>
  <si>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</si>
  <si>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</si>
  <si>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</si>
  <si>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</si>
  <si>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</si>
  <si>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</si>
  <si>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</si>
  <si>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</si>
  <si>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</si>
  <si>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</si>
  <si>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</si>
  <si>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</si>
  <si>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</si>
  <si>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</si>
  <si>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</si>
  <si>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</si>
  <si>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</si>
  <si>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</si>
  <si>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</si>
  <si>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</si>
  <si>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</si>
  <si>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</si>
  <si>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</si>
  <si>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</si>
  <si>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</si>
  <si>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</si>
  <si>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</si>
  <si>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</si>
  <si>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</si>
  <si>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</si>
  <si>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</si>
  <si>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</si>
  <si>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</si>
  <si>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</si>
  <si>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</si>
  <si>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</si>
  <si>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</si>
  <si>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</si>
  <si>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</si>
  <si>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</si>
  <si>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</si>
  <si>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</si>
  <si>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</si>
  <si>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</si>
  <si>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</si>
  <si>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</si>
  <si>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</si>
  <si>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</si>
  <si>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</si>
  <si>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</si>
  <si>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</si>
  <si>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</si>
  <si>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</si>
  <si>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</si>
  <si>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</si>
  <si>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</si>
  <si>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</si>
  <si>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</si>
  <si>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</si>
  <si>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</si>
  <si>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</si>
  <si>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</si>
  <si>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</si>
  <si>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</si>
  <si>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</si>
  <si>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</si>
  <si>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</si>
  <si>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</si>
  <si>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</si>
  <si>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</si>
  <si>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</si>
  <si>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</si>
  <si>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</si>
  <si>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</si>
  <si>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</si>
  <si>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</si>
  <si>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</si>
  <si>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</si>
  <si>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</si>
  <si>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</si>
  <si>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</si>
  <si>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</si>
  <si>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</si>
  <si>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</si>
  <si>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</si>
  <si>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</si>
  <si>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</si>
  <si>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</si>
  <si>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</si>
  <si>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</si>
  <si>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</si>
  <si>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</si>
  <si>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</si>
  <si>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</si>
  <si>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</si>
  <si>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</si>
  <si>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</si>
  <si>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</si>
  <si>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</si>
  <si>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</si>
  <si>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</si>
  <si>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</si>
  <si>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</si>
  <si>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</si>
  <si>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</si>
  <si>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</si>
  <si>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</si>
  <si>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</si>
  <si>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</si>
  <si>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</si>
  <si>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</si>
  <si>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</si>
  <si>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</si>
  <si>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</si>
  <si>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</si>
  <si>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</si>
  <si>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</si>
  <si>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</si>
  <si>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</si>
  <si>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</si>
  <si>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</si>
  <si>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</si>
  <si>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</si>
  <si>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</si>
  <si>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</si>
  <si>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</si>
  <si>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</si>
  <si>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</si>
  <si>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</si>
  <si>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</si>
  <si>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</si>
  <si>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</si>
  <si>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</si>
  <si>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</si>
  <si>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</si>
  <si>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</si>
  <si>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</si>
  <si>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</si>
  <si>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</si>
  <si>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</si>
  <si>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</si>
  <si>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</si>
  <si>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</si>
  <si>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</si>
  <si>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</si>
  <si>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</si>
  <si>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</si>
  <si>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</si>
  <si>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</si>
  <si>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</si>
  <si>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</si>
  <si>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</si>
  <si>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</si>
  <si>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</si>
  <si>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</si>
  <si>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</si>
  <si>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</si>
  <si>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</si>
  <si>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</si>
  <si>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</si>
  <si>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</si>
  <si>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</si>
  <si>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</si>
  <si>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</si>
  <si>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</si>
  <si>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</si>
  <si>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</si>
  <si>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</si>
  <si>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</si>
  <si>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</si>
  <si>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</si>
  <si>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</si>
  <si>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</si>
  <si>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</si>
  <si>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</si>
  <si>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</si>
  <si>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</si>
  <si>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</si>
  <si>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</si>
  <si>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</si>
  <si>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</si>
  <si>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</si>
  <si>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</si>
  <si>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</si>
  <si>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</si>
  <si>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</si>
  <si>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</si>
  <si>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</si>
  <si>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</si>
  <si>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</si>
  <si>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</si>
  <si>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</si>
  <si>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</si>
  <si>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</si>
  <si>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</si>
  <si>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</si>
  <si>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</si>
  <si>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</si>
  <si>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</si>
  <si>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</si>
  <si>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</si>
  <si>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</si>
  <si>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</si>
  <si>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</si>
  <si>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</si>
  <si>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</si>
  <si>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</si>
  <si>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</si>
  <si>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</si>
  <si>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</si>
  <si>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</si>
  <si>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</si>
  <si>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</si>
  <si>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</si>
  <si>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</si>
  <si>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</si>
  <si>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</si>
  <si>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</si>
  <si>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</si>
  <si>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</si>
  <si>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</si>
  <si>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</si>
  <si>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</si>
  <si>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</si>
  <si>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</si>
  <si>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</si>
  <si>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</si>
  <si>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</si>
  <si>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</si>
  <si>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</si>
  <si>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</si>
  <si>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</si>
  <si>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</si>
  <si>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</si>
  <si>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</si>
  <si>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</si>
  <si>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</si>
  <si>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</si>
  <si>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</si>
  <si>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</si>
  <si>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</si>
  <si>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</si>
  <si>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</si>
  <si>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</si>
  <si>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</si>
  <si>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</si>
  <si>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</si>
  <si>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</si>
  <si>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</si>
  <si>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</si>
  <si>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</si>
  <si>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</si>
  <si>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</si>
  <si>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</si>
  <si>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</si>
  <si>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</si>
  <si>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</si>
  <si>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</si>
  <si>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</si>
  <si>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</si>
  <si>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</si>
  <si>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</si>
  <si>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</si>
  <si>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</si>
  <si>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</si>
  <si>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</si>
  <si>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</si>
  <si>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</si>
  <si>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</si>
  <si>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</si>
  <si>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</si>
  <si>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</si>
  <si>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</si>
  <si>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</si>
  <si>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</si>
  <si>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</si>
  <si>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</si>
  <si>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</si>
  <si>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</si>
  <si>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</si>
  <si>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</si>
  <si>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</si>
  <si>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</si>
  <si>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</si>
  <si>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</si>
  <si>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</si>
  <si>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</si>
  <si>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</si>
  <si>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</si>
  <si>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</si>
  <si>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</si>
  <si>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</si>
  <si>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</si>
  <si>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</si>
  <si>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</si>
  <si>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</si>
  <si>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</si>
  <si>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</si>
  <si>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</si>
  <si>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</si>
  <si>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</si>
  <si>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</si>
  <si>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</si>
  <si>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</si>
  <si>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</si>
  <si>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</si>
  <si>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</si>
  <si>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</si>
  <si>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</si>
  <si>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</si>
  <si>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</si>
  <si>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</si>
  <si>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</si>
  <si>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</si>
  <si>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</si>
  <si>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</si>
  <si>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</si>
  <si>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</si>
  <si>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</si>
  <si>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</si>
  <si>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</si>
  <si>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</si>
  <si>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</si>
  <si>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</si>
  <si>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</si>
  <si>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</si>
  <si>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</si>
  <si>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</si>
  <si>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</si>
  <si>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</si>
  <si>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</si>
  <si>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</si>
  <si>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</si>
  <si>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</si>
  <si>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</si>
  <si>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</si>
  <si>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</si>
  <si>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</si>
  <si>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</si>
  <si>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</si>
  <si>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</si>
  <si>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</si>
  <si>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</si>
  <si>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</si>
  <si>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</si>
  <si>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</si>
  <si>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</si>
  <si>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</si>
  <si>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</si>
  <si>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</si>
  <si>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</si>
  <si>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</si>
  <si>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</si>
  <si>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</si>
  <si>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</si>
  <si>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</si>
  <si>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</si>
  <si>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</si>
  <si>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</si>
  <si>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</si>
  <si>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</si>
  <si>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</si>
  <si>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</si>
  <si>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</si>
  <si>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</si>
  <si>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</si>
  <si>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</si>
  <si>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</si>
  <si>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</si>
  <si>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</si>
  <si>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</si>
  <si>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</si>
  <si>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</si>
  <si>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</si>
  <si>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</si>
  <si>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</si>
  <si>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</si>
  <si>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</si>
  <si>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</si>
  <si>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</si>
  <si>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</si>
  <si>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</si>
  <si>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</si>
  <si>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</si>
  <si>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</si>
  <si>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</si>
  <si>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</si>
  <si>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</si>
  <si>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</si>
  <si>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</si>
  <si>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</si>
  <si>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</si>
  <si>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</si>
  <si>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</si>
  <si>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</si>
  <si>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</si>
  <si>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</si>
  <si>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</si>
  <si>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</si>
  <si>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</si>
  <si>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</si>
  <si>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</si>
  <si>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</si>
  <si>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</si>
  <si>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</si>
  <si>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</si>
  <si>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</si>
  <si>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</si>
  <si>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</si>
  <si>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</si>
  <si>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</si>
  <si>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</si>
  <si>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</si>
  <si>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</si>
  <si>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</si>
  <si>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</si>
  <si>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</si>
  <si>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</si>
  <si>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</si>
  <si>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</si>
  <si>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</si>
  <si>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</si>
  <si>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</si>
  <si>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</si>
  <si>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</si>
  <si>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</si>
  <si>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</si>
  <si>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</si>
  <si>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</si>
  <si>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</si>
  <si>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</si>
  <si>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</si>
  <si>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</si>
  <si>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</si>
  <si>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</si>
  <si>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</si>
  <si>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</si>
  <si>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</si>
  <si>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</si>
  <si>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</si>
  <si>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</si>
  <si>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</si>
  <si>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</si>
  <si>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</si>
  <si>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</si>
  <si>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</si>
  <si>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</si>
  <si>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</si>
  <si>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</si>
  <si>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</si>
  <si>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</si>
  <si>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</si>
  <si>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</si>
  <si>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</si>
  <si>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</si>
  <si>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</si>
  <si>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</si>
  <si>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</si>
  <si>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</si>
  <si>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</si>
  <si>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</si>
  <si>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</si>
  <si>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</si>
  <si>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</si>
  <si>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</si>
  <si>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</si>
  <si>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</si>
  <si>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</si>
  <si>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</si>
  <si>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</si>
  <si>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</si>
  <si>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</si>
  <si>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</si>
  <si>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</si>
  <si>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</si>
  <si>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</si>
  <si>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</si>
  <si>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</si>
  <si>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</si>
  <si>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</si>
  <si>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</si>
  <si>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</si>
  <si>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</si>
  <si>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</si>
  <si>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</si>
  <si>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</si>
  <si>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</si>
  <si>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</si>
  <si>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</si>
  <si>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</si>
  <si>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</si>
  <si>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</si>
  <si>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</si>
  <si>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</si>
  <si>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</si>
  <si>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</si>
  <si>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</si>
  <si>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</si>
  <si>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</si>
  <si>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</si>
  <si>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</si>
  <si>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</si>
  <si>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</si>
  <si>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</si>
  <si>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</si>
  <si>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</si>
  <si>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</si>
  <si>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</si>
  <si>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</si>
  <si>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</si>
  <si>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</si>
  <si>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</si>
  <si>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</si>
  <si>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</si>
  <si>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</si>
  <si>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</si>
  <si>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</si>
  <si>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</si>
  <si>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</si>
  <si>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</si>
  <si>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</si>
  <si>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</si>
  <si>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</si>
  <si>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</si>
  <si>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</si>
  <si>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</si>
  <si>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</si>
  <si>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</si>
  <si>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</si>
  <si>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</si>
  <si>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</si>
  <si>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</si>
  <si>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</si>
  <si>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</si>
  <si>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</si>
  <si>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</si>
  <si>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</si>
  <si>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</si>
  <si>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</si>
  <si>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</si>
  <si>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</si>
  <si>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</si>
  <si>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</si>
  <si>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</si>
  <si>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</si>
  <si>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</si>
  <si>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</si>
  <si>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</si>
  <si>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</si>
  <si>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</si>
  <si>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</si>
  <si>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</si>
  <si>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</si>
  <si>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</si>
  <si>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</si>
  <si>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</si>
  <si>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</si>
  <si>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</si>
  <si>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</si>
  <si>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</si>
  <si>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</si>
  <si>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</si>
  <si>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</si>
  <si>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</si>
  <si>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</si>
  <si>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</si>
  <si>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</si>
  <si>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</si>
  <si>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</si>
  <si>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</si>
  <si>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</si>
  <si>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</si>
  <si>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</si>
  <si>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</si>
  <si>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</si>
  <si>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</si>
  <si>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</si>
  <si>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</si>
  <si>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</si>
  <si>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</si>
  <si>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</si>
  <si>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</si>
  <si>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</si>
  <si>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</si>
  <si>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</si>
  <si>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</si>
  <si>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</si>
  <si>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</si>
  <si>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</si>
  <si>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</si>
  <si>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</si>
  <si>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</si>
  <si>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</si>
  <si>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</si>
  <si>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</si>
  <si>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</si>
  <si>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</si>
  <si>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</si>
  <si>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</si>
  <si>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</si>
  <si>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</si>
  <si>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</si>
  <si>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</si>
  <si>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</si>
  <si>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</si>
  <si>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</si>
  <si>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</si>
  <si>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</si>
  <si>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</si>
  <si>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</si>
  <si>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</si>
  <si>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</si>
  <si>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</si>
  <si>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</si>
  <si>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</si>
  <si>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</si>
  <si>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</si>
  <si>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</si>
  <si>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</si>
  <si>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</si>
  <si>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</si>
  <si>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</si>
  <si>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</si>
  <si>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</si>
  <si>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</si>
  <si>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</si>
  <si>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</si>
  <si>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</si>
  <si>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</si>
  <si>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</si>
  <si>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</si>
  <si>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</si>
  <si>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</si>
  <si>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</si>
  <si>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</si>
  <si>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</si>
  <si>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</si>
  <si>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</si>
  <si>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</si>
  <si>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</si>
  <si>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</si>
  <si>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</si>
  <si>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</si>
  <si>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</si>
  <si>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</si>
  <si>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</si>
  <si>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</si>
  <si>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</si>
  <si>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</si>
  <si>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</si>
  <si>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</si>
  <si>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</si>
  <si>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</si>
  <si>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</si>
  <si>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</si>
  <si>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</si>
  <si>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</si>
  <si>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</si>
  <si>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</si>
  <si>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</si>
  <si>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</si>
  <si>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</si>
  <si>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</si>
  <si>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</si>
  <si>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</si>
  <si>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</si>
  <si>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</si>
  <si>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</si>
  <si>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</si>
  <si>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</si>
  <si>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</si>
  <si>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</si>
  <si>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</si>
  <si>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</si>
  <si>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</si>
  <si>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</si>
  <si>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</si>
  <si>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</si>
  <si>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</si>
  <si>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</si>
  <si>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</si>
  <si>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</si>
  <si>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</si>
  <si>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</si>
  <si>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</si>
  <si>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</si>
  <si>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</si>
  <si>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</si>
  <si>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</si>
  <si>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</si>
  <si>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</si>
  <si>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</si>
  <si>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</si>
  <si>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</si>
  <si>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</si>
  <si>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</si>
  <si>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</si>
  <si>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</si>
  <si>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</si>
  <si>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</si>
  <si>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</si>
  <si>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</si>
  <si>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</si>
  <si>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</si>
  <si>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</si>
  <si>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</si>
  <si>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</si>
  <si>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</si>
  <si>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</si>
  <si>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</si>
  <si>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</si>
  <si>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</si>
  <si>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</si>
  <si>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</si>
  <si>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</si>
  <si>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</si>
  <si>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</si>
  <si>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</si>
  <si>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</si>
  <si>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</si>
  <si>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</si>
  <si>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</si>
  <si>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</si>
  <si>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</si>
  <si>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</si>
  <si>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</si>
  <si>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</si>
  <si>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</si>
  <si>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</si>
  <si>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</si>
  <si>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</si>
  <si>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</si>
  <si>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</si>
  <si>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</si>
  <si>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</si>
  <si>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</si>
  <si>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</si>
  <si>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</si>
  <si>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</si>
  <si>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</si>
  <si>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</si>
  <si>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</si>
  <si>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</si>
  <si>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</si>
  <si>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</si>
  <si>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</si>
  <si>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</si>
  <si>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</si>
  <si>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</si>
  <si>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</si>
  <si>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</si>
  <si>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</si>
  <si>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</si>
  <si>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</si>
  <si>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</si>
  <si>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</si>
  <si>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</si>
  <si>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</si>
  <si>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</si>
  <si>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</si>
  <si>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</si>
  <si>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</si>
  <si>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</si>
  <si>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</si>
  <si>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</si>
  <si>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</si>
  <si>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</si>
  <si>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</si>
  <si>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</si>
  <si>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</si>
  <si>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</si>
  <si>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</si>
  <si>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</si>
  <si>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</si>
  <si>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</si>
  <si>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</si>
  <si>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</si>
  <si>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</si>
  <si>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</si>
  <si>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</si>
  <si>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</si>
  <si>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</si>
  <si>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</si>
  <si>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</si>
  <si>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</si>
  <si>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</si>
  <si>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</si>
  <si>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</si>
  <si>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</si>
  <si>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</si>
  <si>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</si>
  <si>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</si>
  <si>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</si>
  <si>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</si>
  <si>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</si>
  <si>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</si>
  <si>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</si>
  <si>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</si>
  <si>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</si>
  <si>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</si>
  <si>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</si>
  <si>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</si>
  <si>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</si>
  <si>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</si>
  <si>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</si>
  <si>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</si>
  <si>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</si>
  <si>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</si>
  <si>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</si>
  <si>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</si>
  <si>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</si>
  <si>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</si>
  <si>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</si>
  <si>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</si>
  <si>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</si>
  <si>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</si>
  <si>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</si>
  <si>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</si>
  <si>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</si>
  <si>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</si>
  <si>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</si>
  <si>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</si>
  <si>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</si>
  <si>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</si>
  <si>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</si>
  <si>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</si>
  <si>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</si>
  <si>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</si>
  <si>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</si>
  <si>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</si>
  <si>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</si>
  <si>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</si>
  <si>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</si>
  <si>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</si>
  <si>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</si>
  <si>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</si>
  <si>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</si>
  <si>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</si>
  <si>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</si>
  <si>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</si>
  <si>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</si>
  <si>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</si>
  <si>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</si>
  <si>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</si>
  <si>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</si>
  <si>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</si>
  <si>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</si>
  <si>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</si>
  <si>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</si>
  <si>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</si>
  <si>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</si>
  <si>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</si>
  <si>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</si>
  <si>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</si>
  <si>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</si>
  <si>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</si>
  <si>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</si>
  <si>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</si>
  <si>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</si>
  <si>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</si>
  <si>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</si>
  <si>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</si>
  <si>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</si>
  <si>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</si>
  <si>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</si>
  <si>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</si>
  <si>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</si>
  <si>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</si>
  <si>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</si>
  <si>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</si>
  <si>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</si>
  <si>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</si>
  <si>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</si>
  <si>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</si>
  <si>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</si>
  <si>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</si>
  <si>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</si>
  <si>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</si>
  <si>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</si>
  <si>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</si>
  <si>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</si>
  <si>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</si>
  <si>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</si>
  <si>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</si>
  <si>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</si>
  <si>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</si>
  <si>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</si>
  <si>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</si>
  <si>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</si>
  <si>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</si>
  <si>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</si>
  <si>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</si>
  <si>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</si>
  <si>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</si>
  <si>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</si>
  <si>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</si>
  <si>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</si>
  <si>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</si>
  <si>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</si>
  <si>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</si>
  <si>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</si>
  <si>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</si>
  <si>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</si>
  <si>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</si>
  <si>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</si>
  <si>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</si>
  <si>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</si>
  <si>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</si>
  <si>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</si>
  <si>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</si>
  <si>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</si>
  <si>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</si>
  <si>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</si>
  <si>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</si>
  <si>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</si>
  <si>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</si>
  <si>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</si>
  <si>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</si>
  <si>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</si>
  <si>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</si>
  <si>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</si>
  <si>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</si>
  <si>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</si>
  <si>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</si>
  <si>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</si>
  <si>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</si>
  <si>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</si>
  <si>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</si>
  <si>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</si>
  <si>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</si>
  <si>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</si>
  <si>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</si>
  <si>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</si>
  <si>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</si>
  <si>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</si>
  <si>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</si>
  <si>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</si>
  <si>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</si>
  <si>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</si>
  <si>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</si>
  <si>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</si>
  <si>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</si>
  <si>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</si>
  <si>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</si>
  <si>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</si>
  <si>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</si>
  <si>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</si>
  <si>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</si>
  <si>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</si>
  <si>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</si>
  <si>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</si>
  <si>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</si>
  <si>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</si>
  <si>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</si>
  <si>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</si>
  <si>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</si>
  <si>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</si>
  <si>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</si>
  <si>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</si>
  <si>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</si>
  <si>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</si>
  <si>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</si>
  <si>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</si>
  <si>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</si>
  <si>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</si>
  <si>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</si>
  <si>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</si>
  <si>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</si>
  <si>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</si>
  <si>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</si>
  <si>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</si>
  <si>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</si>
  <si>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</si>
  <si>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</si>
  <si>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</si>
  <si>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</si>
  <si>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</si>
  <si>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</si>
  <si>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</si>
  <si>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</si>
  <si>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</si>
  <si>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</si>
  <si>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</si>
  <si>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</si>
  <si>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</si>
  <si>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</si>
  <si>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</si>
  <si>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</si>
  <si>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</si>
  <si>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</si>
  <si>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</si>
  <si>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</si>
  <si>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</si>
  <si>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</si>
  <si>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</si>
  <si>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</si>
  <si>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</si>
  <si>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</si>
  <si>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</si>
  <si>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</si>
  <si>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</si>
  <si>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</si>
  <si>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</si>
  <si>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</si>
  <si>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</si>
  <si>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</si>
  <si>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</si>
  <si>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</si>
  <si>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</si>
  <si>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</si>
  <si>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</si>
  <si>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</si>
  <si>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</si>
  <si>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</si>
  <si>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</si>
  <si>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</si>
  <si>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</si>
  <si>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</si>
  <si>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</si>
  <si>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</si>
  <si>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</si>
  <si>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</si>
  <si>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</si>
  <si>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</si>
  <si>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</si>
  <si>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</si>
  <si>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</si>
  <si>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</si>
  <si>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</si>
  <si>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</si>
  <si>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</si>
  <si>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</si>
  <si>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</si>
  <si>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</si>
  <si>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</si>
  <si>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</si>
  <si>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</si>
  <si>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</si>
  <si>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</si>
  <si>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</si>
  <si>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</si>
  <si>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</si>
  <si>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</si>
  <si>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</si>
  <si>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</si>
  <si>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</si>
  <si>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</si>
  <si>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</si>
  <si>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</si>
  <si>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</si>
  <si>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</si>
  <si>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</si>
  <si>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</si>
  <si>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</si>
  <si>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</si>
  <si>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</si>
  <si>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</si>
  <si>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</si>
  <si>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</si>
  <si>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</si>
  <si>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</si>
  <si>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</si>
  <si>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</si>
  <si>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</si>
  <si>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</si>
  <si>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</si>
  <si>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</si>
  <si>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</si>
  <si>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</si>
  <si>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</si>
  <si>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</si>
  <si>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</si>
  <si>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</si>
  <si>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</si>
  <si>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</si>
  <si>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</si>
  <si>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</si>
  <si>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</si>
  <si>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</si>
  <si>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</si>
  <si>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</si>
  <si>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</si>
  <si>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</si>
  <si>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</si>
  <si>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</si>
  <si>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</si>
  <si>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</si>
  <si>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</si>
  <si>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</si>
  <si>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</si>
  <si>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</si>
  <si>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</si>
  <si>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</si>
  <si>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</si>
  <si>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</si>
  <si>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</si>
  <si>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</si>
  <si>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</si>
  <si>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</si>
  <si>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</si>
  <si>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</si>
  <si>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</si>
  <si>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</si>
  <si>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</si>
  <si>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</si>
  <si>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</si>
  <si>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</si>
  <si>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</si>
  <si>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</si>
  <si>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</si>
  <si>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</si>
  <si>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</si>
  <si>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</si>
  <si>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</si>
  <si>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</si>
  <si>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</si>
  <si>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</si>
  <si>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</si>
  <si>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</si>
  <si>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</si>
  <si>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</si>
  <si>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</si>
  <si>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</si>
  <si>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</si>
  <si>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</si>
  <si>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</si>
  <si>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</si>
  <si>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</si>
  <si>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</si>
  <si>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</si>
  <si>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</si>
  <si>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</si>
  <si>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</si>
  <si>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</si>
  <si>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</si>
  <si>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</si>
  <si>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</si>
  <si>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</si>
  <si>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</si>
  <si>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</si>
  <si>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</si>
  <si>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</si>
  <si>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</si>
  <si>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</si>
  <si>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</si>
  <si>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</si>
  <si>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</si>
  <si>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</si>
  <si>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</si>
  <si>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</si>
  <si>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</si>
  <si>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</si>
  <si>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</si>
  <si>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</si>
  <si>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</si>
  <si>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</si>
  <si>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</si>
  <si>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</si>
  <si>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</si>
  <si>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</si>
  <si>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</si>
  <si>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</si>
  <si>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</si>
  <si>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</si>
  <si>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</si>
  <si>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</si>
  <si>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</si>
  <si>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</si>
  <si>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</si>
  <si>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</si>
  <si>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</si>
  <si>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</si>
  <si>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</si>
  <si>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</si>
  <si>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</si>
  <si>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</si>
  <si>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</si>
  <si>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</si>
  <si>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</si>
  <si>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</si>
  <si>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</si>
  <si>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</si>
  <si>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</si>
  <si>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</si>
  <si>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</si>
  <si>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</si>
  <si>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</si>
  <si>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</si>
  <si>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</si>
  <si>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</si>
  <si>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</si>
  <si>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</si>
  <si>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</si>
  <si>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</si>
  <si>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</si>
  <si>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</si>
  <si>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</si>
  <si>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</si>
  <si>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</si>
  <si>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</si>
  <si>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</si>
  <si>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</si>
  <si>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</si>
  <si>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</si>
  <si>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</si>
  <si>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</si>
  <si>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</si>
  <si>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</si>
  <si>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</si>
  <si>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</si>
  <si>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</si>
  <si>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</si>
  <si>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</si>
  <si>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</si>
  <si>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</si>
  <si>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</si>
  <si>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</si>
  <si>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</si>
  <si>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</si>
  <si>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</si>
  <si>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</si>
  <si>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</si>
  <si>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</si>
  <si>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</si>
  <si>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</si>
  <si>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</si>
  <si>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</si>
  <si>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</si>
  <si>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</si>
  <si>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</si>
  <si>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</si>
  <si>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</si>
  <si>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</si>
  <si>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</si>
  <si>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</si>
  <si>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</si>
  <si>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</si>
  <si>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</si>
  <si>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</si>
  <si>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</si>
  <si>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</si>
  <si>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</si>
  <si>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</si>
  <si>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</si>
  <si>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</si>
  <si>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</si>
  <si>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</si>
  <si>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</si>
  <si>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</si>
  <si>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</si>
  <si>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</si>
  <si>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</si>
  <si>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</si>
  <si>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</si>
  <si>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</si>
  <si>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</si>
  <si>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</si>
  <si>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</si>
  <si>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</si>
  <si>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</si>
  <si>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</si>
  <si>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</si>
  <si>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</si>
  <si>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</si>
  <si>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</si>
  <si>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</si>
  <si>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</si>
  <si>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</si>
  <si>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</si>
  <si>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</si>
  <si>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</si>
  <si>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</si>
  <si>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</si>
  <si>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</si>
  <si>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</si>
  <si>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</si>
  <si>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</si>
  <si>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</si>
  <si>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</si>
  <si>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</si>
  <si>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</si>
  <si>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</si>
  <si>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</si>
  <si>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</si>
  <si>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</si>
  <si>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</si>
  <si>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</si>
  <si>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</si>
  <si>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</si>
  <si>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</si>
  <si>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</si>
  <si>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</si>
  <si>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</si>
  <si>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</si>
  <si>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</si>
  <si>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</si>
  <si>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</si>
  <si>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</si>
  <si>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</si>
  <si>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</si>
  <si>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</si>
  <si>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</si>
  <si>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</si>
  <si>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</si>
  <si>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</si>
  <si>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</si>
  <si>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</si>
  <si>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</si>
  <si>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</si>
  <si>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</si>
  <si>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</si>
  <si>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</si>
  <si>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</si>
  <si>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</si>
  <si>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</si>
  <si>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</si>
  <si>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</si>
  <si>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</si>
  <si>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</si>
  <si>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</si>
  <si>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</si>
  <si>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</si>
  <si>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</si>
  <si>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</si>
  <si>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</si>
  <si>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</si>
  <si>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</si>
  <si>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</si>
  <si>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</si>
  <si>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</si>
  <si>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</si>
  <si>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</si>
  <si>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</si>
  <si>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</si>
  <si>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</si>
  <si>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</si>
  <si>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</si>
  <si>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</si>
  <si>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</si>
  <si>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</si>
  <si>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</si>
  <si>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</si>
  <si>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</si>
  <si>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</si>
  <si>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</si>
  <si>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</si>
  <si>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</si>
  <si>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</si>
  <si>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</si>
  <si>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</si>
  <si>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</si>
  <si>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</si>
  <si>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</si>
  <si>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</si>
  <si>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</si>
  <si>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</si>
  <si>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</si>
  <si>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</si>
  <si>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</si>
  <si>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</si>
  <si>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</si>
  <si>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</si>
  <si>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</si>
  <si>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</si>
  <si>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</si>
  <si>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</si>
  <si>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</si>
  <si>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</si>
  <si>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</si>
  <si>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</si>
  <si>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</si>
  <si>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</si>
  <si>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</si>
  <si>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</si>
  <si>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</si>
  <si>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</si>
  <si>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</si>
  <si>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</si>
  <si>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</si>
  <si>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</si>
  <si>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</si>
  <si>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</si>
  <si>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</si>
  <si>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</si>
  <si>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</si>
  <si>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</si>
  <si>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</si>
  <si>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</si>
  <si>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</si>
  <si>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</si>
  <si>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</si>
  <si>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</si>
  <si>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</si>
  <si>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</si>
  <si>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</si>
  <si>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</si>
  <si>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</si>
  <si>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</si>
  <si>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</si>
  <si>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</si>
  <si>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</si>
  <si>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</si>
  <si>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</si>
  <si>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</si>
  <si>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</si>
  <si>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</si>
  <si>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</si>
  <si>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</si>
  <si>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</si>
  <si>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</si>
  <si>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</si>
  <si>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</si>
  <si>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</si>
  <si>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</si>
  <si>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</si>
  <si>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</si>
  <si>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</si>
  <si>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</si>
  <si>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</si>
  <si>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</si>
  <si>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</si>
  <si>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</si>
  <si>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</si>
  <si>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</si>
  <si>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</si>
  <si>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</si>
  <si>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</si>
  <si>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</si>
  <si>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</si>
  <si>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</si>
  <si>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</si>
  <si>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</si>
  <si>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</si>
  <si>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</si>
  <si>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</si>
  <si>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</si>
  <si>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</si>
  <si>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</si>
  <si>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</si>
  <si>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</si>
  <si>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</si>
  <si>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</si>
  <si>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</si>
  <si>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</si>
  <si>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</si>
  <si>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</si>
  <si>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</si>
  <si>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</si>
  <si>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</si>
  <si>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</si>
  <si>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</si>
  <si>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</si>
  <si>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</si>
  <si>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</si>
  <si>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</si>
  <si>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</si>
  <si>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</si>
  <si>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</si>
  <si>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</si>
  <si>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</si>
  <si>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</si>
  <si>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</si>
  <si>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</si>
  <si>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</si>
  <si>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</si>
  <si>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</si>
  <si>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</si>
  <si>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</si>
  <si>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</si>
  <si>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</si>
  <si>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</si>
  <si>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</si>
  <si>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</si>
  <si>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</si>
  <si>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</si>
  <si>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</si>
  <si>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</si>
  <si>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</si>
  <si>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</si>
  <si>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</si>
  <si>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</si>
  <si>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</si>
  <si>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</si>
  <si>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</si>
  <si>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</si>
  <si>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</si>
  <si>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</si>
  <si>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</si>
  <si>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</si>
  <si>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</si>
  <si>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</si>
  <si>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</si>
  <si>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</si>
  <si>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</si>
  <si>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</si>
  <si>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</si>
  <si>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</si>
  <si>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</si>
  <si>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</si>
  <si>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</si>
  <si>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</si>
  <si>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</si>
  <si>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</si>
  <si>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</si>
  <si>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</si>
  <si>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</si>
  <si>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</si>
  <si>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</si>
  <si>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</si>
  <si>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</si>
  <si>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</si>
  <si>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</si>
  <si>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</si>
  <si>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</si>
  <si>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</si>
  <si>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</si>
  <si>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</si>
  <si>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</si>
  <si>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</si>
  <si>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</si>
  <si>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</si>
  <si>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</si>
  <si>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</si>
  <si>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</si>
  <si>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</si>
  <si>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</si>
  <si>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</si>
  <si>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</si>
  <si>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</si>
  <si>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</si>
  <si>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</si>
  <si>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</si>
  <si>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</si>
  <si>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</si>
  <si>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</si>
  <si>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</si>
  <si>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</si>
  <si>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</si>
  <si>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</si>
  <si>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</si>
  <si>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</si>
  <si>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</si>
  <si>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</si>
  <si>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</si>
  <si>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</si>
  <si>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</si>
  <si>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</si>
  <si>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</si>
  <si>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</si>
  <si>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</si>
  <si>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</si>
  <si>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</si>
  <si>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</si>
  <si>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</si>
  <si>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</si>
  <si>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</si>
  <si>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</si>
  <si>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</si>
  <si>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</si>
  <si>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</si>
  <si>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</si>
  <si>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</si>
  <si>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</si>
  <si>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</si>
  <si>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</si>
  <si>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</si>
  <si>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</si>
  <si>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</si>
  <si>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</si>
  <si>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</si>
  <si>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</si>
  <si>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</si>
  <si>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</si>
  <si>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</si>
  <si>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</si>
  <si>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</si>
  <si>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</si>
  <si>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</si>
  <si>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</si>
  <si>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</si>
  <si>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</si>
  <si>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</si>
  <si>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</si>
  <si>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</si>
  <si>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</si>
  <si>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</si>
  <si>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</si>
  <si>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</si>
  <si>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</si>
  <si>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</si>
  <si>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</si>
  <si>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</si>
  <si>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</si>
  <si>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</si>
  <si>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</si>
  <si>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</si>
  <si>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</si>
  <si>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</si>
  <si>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</si>
  <si>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</si>
  <si>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</si>
  <si>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</si>
  <si>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</si>
  <si>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</si>
  <si>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</si>
  <si>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</si>
  <si>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</si>
  <si>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</si>
  <si>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</si>
  <si>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</si>
  <si>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</si>
  <si>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</si>
  <si>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</si>
  <si>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</si>
  <si>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</si>
  <si>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</si>
  <si>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</si>
  <si>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</si>
  <si>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</si>
  <si>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</si>
  <si>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</si>
  <si>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</si>
  <si>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</si>
  <si>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</si>
  <si>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</si>
  <si>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</si>
  <si>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</si>
  <si>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</si>
  <si>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</si>
  <si>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</si>
  <si>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</si>
  <si>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</si>
  <si>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</si>
  <si>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</si>
  <si>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</si>
  <si>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</si>
  <si>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</si>
  <si>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</si>
  <si>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</si>
  <si>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</si>
  <si>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</si>
  <si>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</si>
  <si>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</si>
  <si>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</si>
  <si>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</si>
  <si>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</si>
  <si>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</si>
  <si>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</si>
  <si>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</si>
  <si>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</si>
  <si>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</si>
  <si>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</si>
  <si>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</si>
  <si>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</si>
  <si>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</si>
  <si>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</si>
  <si>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</si>
  <si>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</si>
  <si>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</si>
  <si>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</si>
  <si>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</si>
  <si>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</si>
  <si>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</si>
  <si>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</si>
  <si>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</si>
  <si>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</si>
  <si>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</si>
  <si>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</si>
  <si>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</si>
  <si>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</si>
  <si>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</si>
  <si>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</si>
  <si>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</si>
  <si>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</si>
  <si>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</si>
  <si>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</si>
  <si>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</si>
  <si>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</si>
  <si>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</si>
  <si>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</si>
  <si>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</si>
  <si>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</si>
  <si>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</si>
  <si>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</si>
  <si>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</si>
  <si>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</si>
  <si>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</si>
  <si>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</si>
  <si>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</si>
  <si>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</si>
  <si>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</si>
  <si>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</si>
  <si>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</si>
  <si>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</si>
  <si>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</si>
  <si>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</si>
  <si>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</si>
  <si>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</si>
  <si>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</si>
  <si>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</si>
  <si>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</si>
  <si>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</si>
  <si>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</si>
  <si>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</si>
  <si>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</si>
  <si>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</si>
  <si>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</si>
  <si>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</si>
  <si>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</si>
  <si>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</si>
  <si>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</si>
  <si>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</si>
  <si>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</si>
  <si>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</si>
  <si>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</si>
  <si>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</si>
  <si>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</si>
  <si>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</si>
  <si>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</si>
  <si>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</si>
  <si>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</si>
  <si>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</si>
  <si>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</si>
  <si>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</si>
  <si>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</si>
  <si>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</si>
  <si>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</si>
  <si>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</si>
  <si>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</si>
  <si>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</si>
  <si>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</si>
  <si>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</si>
  <si>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</si>
  <si>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</si>
  <si>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</si>
  <si>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</si>
  <si>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</si>
  <si>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</si>
  <si>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</si>
  <si>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</si>
  <si>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</si>
  <si>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</si>
  <si>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</si>
  <si>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</si>
  <si>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</si>
  <si>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</si>
  <si>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</si>
  <si>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</si>
  <si>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</si>
  <si>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</si>
  <si>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</si>
  <si>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</si>
  <si>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</si>
  <si>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</si>
  <si>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</si>
  <si>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</si>
  <si>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</si>
  <si>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</si>
  <si>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</si>
  <si>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</si>
  <si>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</si>
  <si>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</si>
  <si>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</si>
  <si>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</si>
  <si>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</si>
  <si>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</si>
  <si>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</si>
  <si>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</si>
  <si>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</si>
  <si>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</si>
  <si>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</si>
  <si>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</si>
  <si>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</si>
  <si>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</si>
  <si>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</si>
  <si>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</si>
  <si>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</si>
  <si>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</si>
  <si>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</si>
  <si>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</si>
  <si>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</si>
  <si>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</si>
  <si>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</si>
  <si>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</si>
  <si>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</si>
  <si>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</si>
  <si>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</si>
  <si>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</si>
  <si>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</si>
  <si>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</si>
  <si>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</si>
  <si>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</si>
  <si>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</si>
  <si>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</si>
  <si>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</si>
  <si>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</si>
  <si>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</si>
  <si>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</si>
  <si>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</si>
  <si>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</si>
  <si>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</si>
  <si>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</si>
  <si>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</si>
  <si>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</si>
  <si>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</si>
  <si>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</si>
  <si>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</si>
  <si>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</si>
  <si>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</si>
  <si>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</si>
  <si>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</si>
  <si>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</si>
  <si>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</si>
  <si>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</si>
  <si>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</si>
  <si>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</si>
  <si>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</si>
  <si>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</si>
  <si>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</si>
  <si>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</si>
  <si>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</si>
  <si>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</si>
  <si>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</si>
  <si>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</si>
  <si>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</si>
  <si>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</si>
  <si>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</si>
  <si>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</si>
  <si>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</si>
  <si>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</si>
  <si>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</si>
  <si>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</si>
  <si>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</si>
  <si>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</si>
  <si>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</si>
  <si>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</si>
  <si>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</si>
  <si>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</si>
  <si>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</si>
  <si>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</si>
  <si>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</si>
  <si>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</si>
  <si>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</si>
  <si>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</si>
  <si>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</si>
  <si>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</si>
  <si>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</si>
  <si>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</si>
  <si>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</si>
  <si>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</si>
  <si>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</si>
  <si>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</si>
  <si>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</si>
  <si>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</si>
  <si>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</si>
  <si>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</si>
  <si>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</si>
  <si>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</si>
  <si>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</si>
  <si>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</si>
  <si>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</si>
  <si>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</si>
  <si>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</si>
  <si>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</si>
  <si>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</si>
  <si>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</si>
  <si>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</si>
  <si>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</si>
  <si>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</si>
  <si>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</si>
  <si>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</si>
  <si>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</si>
  <si>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</si>
  <si>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</si>
  <si>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</si>
  <si>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</si>
  <si>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</si>
  <si>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</si>
  <si>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</si>
  <si>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</si>
  <si>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</si>
  <si>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</si>
  <si>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</si>
  <si>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</si>
  <si>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</si>
  <si>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</si>
  <si>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</si>
  <si>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</si>
  <si>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</si>
  <si>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</si>
  <si>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</si>
  <si>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</si>
  <si>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</si>
  <si>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</si>
  <si>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</si>
  <si>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</si>
  <si>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</si>
  <si>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</si>
  <si>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</si>
  <si>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</si>
  <si>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</si>
  <si>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</si>
  <si>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</si>
  <si>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</si>
  <si>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</si>
  <si>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</si>
  <si>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</si>
  <si>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</si>
  <si>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</si>
  <si>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</si>
  <si>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</si>
  <si>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</si>
  <si>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</si>
  <si>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</si>
  <si>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</si>
  <si>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</si>
  <si>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</si>
  <si>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</si>
  <si>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</si>
  <si>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</si>
  <si>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</si>
  <si>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</si>
  <si>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</si>
  <si>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</si>
  <si>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</si>
  <si>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</si>
  <si>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</si>
  <si>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</si>
  <si>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</si>
  <si>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</si>
  <si>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</si>
  <si>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</si>
  <si>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</si>
  <si>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</si>
  <si>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</si>
  <si>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</si>
  <si>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</si>
  <si>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</si>
  <si>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</si>
  <si>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</si>
  <si>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</si>
  <si>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</si>
  <si>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</si>
  <si>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</si>
  <si>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</si>
  <si>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</si>
  <si>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</si>
  <si>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</si>
  <si>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</si>
  <si>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</si>
  <si>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</si>
  <si>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</si>
  <si>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</si>
  <si>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</si>
  <si>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</si>
  <si>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</si>
  <si>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</si>
  <si>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</si>
  <si>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</si>
  <si>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</si>
  <si>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</si>
  <si>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</si>
  <si>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</si>
  <si>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</si>
  <si>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</si>
  <si>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</si>
  <si>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</si>
  <si>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</si>
  <si>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</si>
  <si>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</si>
  <si>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</si>
  <si>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</si>
  <si>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</si>
  <si>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</si>
  <si>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</si>
  <si>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</si>
  <si>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</si>
  <si>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</si>
  <si>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</si>
  <si>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</si>
  <si>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</si>
  <si>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</si>
  <si>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</si>
  <si>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</si>
  <si>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</si>
  <si>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</si>
  <si>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</si>
  <si>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</si>
  <si>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</si>
  <si>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</si>
  <si>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</si>
  <si>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</si>
  <si>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</si>
  <si>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</si>
  <si>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</si>
  <si>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</si>
  <si>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</si>
  <si>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</si>
  <si>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</si>
  <si>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</si>
  <si>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</si>
  <si>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</si>
  <si>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</si>
  <si>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</si>
  <si>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</si>
  <si>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</si>
  <si>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</si>
  <si>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</si>
  <si>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</si>
  <si>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</si>
  <si>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</si>
  <si>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</si>
  <si>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</si>
  <si>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</si>
  <si>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</si>
  <si>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</si>
  <si>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</si>
  <si>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</si>
  <si>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</si>
  <si>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</si>
  <si>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</si>
  <si>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</si>
  <si>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</si>
  <si>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</si>
  <si>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</si>
  <si>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</si>
  <si>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</si>
  <si>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</si>
  <si>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</si>
  <si>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</si>
  <si>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</si>
  <si>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</si>
  <si>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</si>
  <si>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</si>
  <si>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</si>
  <si>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</si>
  <si>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</si>
  <si>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</si>
  <si>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</si>
  <si>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</si>
  <si>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</si>
  <si>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</si>
  <si>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</si>
  <si>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</si>
  <si>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</si>
  <si>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</si>
  <si>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</si>
  <si>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</si>
  <si>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</si>
  <si>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</si>
  <si>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</si>
  <si>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</si>
  <si>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</si>
  <si>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</si>
  <si>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</si>
  <si>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</si>
  <si>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</si>
  <si>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</si>
  <si>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</si>
  <si>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</si>
  <si>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</si>
  <si>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</si>
  <si>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</si>
  <si>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</si>
  <si>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</si>
  <si>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</si>
  <si>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</si>
  <si>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</si>
  <si>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</si>
  <si>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</si>
  <si>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</si>
  <si>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</si>
  <si>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</si>
  <si>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</si>
  <si>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</si>
  <si>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</si>
  <si>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</si>
  <si>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</si>
  <si>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</si>
  <si>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</si>
  <si>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</si>
  <si>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</si>
  <si>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</si>
  <si>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</si>
  <si>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</si>
  <si>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</si>
  <si>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</si>
  <si>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</si>
  <si>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</si>
  <si>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</si>
  <si>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</si>
  <si>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</si>
  <si>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</si>
  <si>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</si>
  <si>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</si>
  <si>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</si>
  <si>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</si>
  <si>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</si>
  <si>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</si>
  <si>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</si>
  <si>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</si>
  <si>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</si>
  <si>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</si>
  <si>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</si>
  <si>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</si>
  <si>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</si>
  <si>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</si>
  <si>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</si>
  <si>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</si>
  <si>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</si>
  <si>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</si>
  <si>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</si>
  <si>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</si>
  <si>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</si>
  <si>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</si>
  <si>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</si>
  <si>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</si>
  <si>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</si>
  <si>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</si>
  <si>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</si>
  <si>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</si>
  <si>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</si>
  <si>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</si>
  <si>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</si>
  <si>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</si>
  <si>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</si>
  <si>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</si>
  <si>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</si>
  <si>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</si>
  <si>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</si>
  <si>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</si>
  <si>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</si>
  <si>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</si>
  <si>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</si>
  <si>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</si>
  <si>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</si>
  <si>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</si>
  <si>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</si>
  <si>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</si>
  <si>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</si>
  <si>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</si>
  <si>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</si>
  <si>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</si>
  <si>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</si>
  <si>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</si>
  <si>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</si>
  <si>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</si>
  <si>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</si>
  <si>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</si>
  <si>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</si>
  <si>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</si>
  <si>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</si>
  <si>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</si>
  <si>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</si>
  <si>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</si>
  <si>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</si>
  <si>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</si>
  <si>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</si>
  <si>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</si>
  <si>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</si>
  <si>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</si>
  <si>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</si>
  <si>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</si>
  <si>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</si>
  <si>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</si>
  <si>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</si>
  <si>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</si>
  <si>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</si>
  <si>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</si>
  <si>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</si>
  <si>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</si>
  <si>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</si>
  <si>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</si>
  <si>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</si>
  <si>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</si>
  <si>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</si>
  <si>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</si>
  <si>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</si>
  <si>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</si>
  <si>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</si>
  <si>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</si>
  <si>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</si>
  <si>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</si>
  <si>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</si>
  <si>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</si>
  <si>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</si>
  <si>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</si>
  <si>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</si>
  <si>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</si>
  <si>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</si>
  <si>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</si>
  <si>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</si>
  <si>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</si>
  <si>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</si>
  <si>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</si>
  <si>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</si>
  <si>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</si>
  <si>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</si>
  <si>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</si>
  <si>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</si>
  <si>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</si>
  <si>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</si>
  <si>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</si>
  <si>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</si>
  <si>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</si>
  <si>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</si>
  <si>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</si>
  <si>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</si>
  <si>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</si>
  <si>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</si>
  <si>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</si>
  <si>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</si>
  <si>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</si>
  <si>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</si>
  <si>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</si>
  <si>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</si>
  <si>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</si>
  <si>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</si>
  <si>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</si>
  <si>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</si>
  <si>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</si>
  <si>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</si>
  <si>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</si>
  <si>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</si>
  <si>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</si>
  <si>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</si>
  <si>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</si>
  <si>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</si>
  <si>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</si>
  <si>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</si>
  <si>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</si>
  <si>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</si>
  <si>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</si>
  <si>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</si>
  <si>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</si>
  <si>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</si>
  <si>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</si>
  <si>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</si>
  <si>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</si>
  <si>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</si>
  <si>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</si>
  <si>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</si>
  <si>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</si>
  <si>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</si>
  <si>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</si>
  <si>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</si>
  <si>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</si>
  <si>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</si>
  <si>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</si>
  <si>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</si>
  <si>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</si>
  <si>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</si>
  <si>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</si>
  <si>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</si>
  <si>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</si>
  <si>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</si>
  <si>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</si>
  <si>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</si>
  <si>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</si>
  <si>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</si>
  <si>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</si>
  <si>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</si>
  <si>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</si>
  <si>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</si>
  <si>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</si>
  <si>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</si>
  <si>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</si>
  <si>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</si>
  <si>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</si>
  <si>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</si>
  <si>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</si>
  <si>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</si>
  <si>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</si>
  <si>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</si>
  <si>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</si>
  <si>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</si>
  <si>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</si>
  <si>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</si>
  <si>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</si>
  <si>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</si>
  <si>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</si>
  <si>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</si>
  <si>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</si>
  <si>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</si>
  <si>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</si>
  <si>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</si>
  <si>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</si>
  <si>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</si>
  <si>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</si>
  <si>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</si>
  <si>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</si>
  <si>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</si>
  <si>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</si>
  <si>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</si>
  <si>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</si>
  <si>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</si>
  <si>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</si>
  <si>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</si>
  <si>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</si>
  <si>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</si>
  <si>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</si>
  <si>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</si>
  <si>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</si>
  <si>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</si>
  <si>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</si>
  <si>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</si>
  <si>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</si>
  <si>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</si>
  <si>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</si>
  <si>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</si>
  <si>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</si>
  <si>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</si>
  <si>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</si>
  <si>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</si>
  <si>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</si>
  <si>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</si>
  <si>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</si>
  <si>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</si>
  <si>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</si>
  <si>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</si>
  <si>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</si>
  <si>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</si>
  <si>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</si>
  <si>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</si>
  <si>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</si>
  <si>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</si>
  <si>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</si>
  <si>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</si>
  <si>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</si>
  <si>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</si>
  <si>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</si>
  <si>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</si>
  <si>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</si>
  <si>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</si>
  <si>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</si>
  <si>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</si>
  <si>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</si>
  <si>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</si>
  <si>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</si>
  <si>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</si>
  <si>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</si>
  <si>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</si>
  <si>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</si>
  <si>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</si>
  <si>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</si>
  <si>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</si>
  <si>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</si>
  <si>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</si>
  <si>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</si>
  <si>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</si>
  <si>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</si>
  <si>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</si>
  <si>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</si>
  <si>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</si>
  <si>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</si>
  <si>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</si>
  <si>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</si>
  <si>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</si>
  <si>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</si>
  <si>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</si>
  <si>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</si>
  <si>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</si>
  <si>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</si>
  <si>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</si>
  <si>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</si>
  <si>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</si>
  <si>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</si>
  <si>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</si>
  <si>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</si>
  <si>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</si>
  <si>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</si>
  <si>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</si>
  <si>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</si>
  <si>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</si>
  <si>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</si>
  <si>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</si>
  <si>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</si>
  <si>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</si>
  <si>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</si>
  <si>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</si>
  <si>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</si>
  <si>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</si>
  <si>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</si>
  <si>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</si>
  <si>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</si>
  <si>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</si>
  <si>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</si>
  <si>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</si>
  <si>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</si>
  <si>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</si>
  <si>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</si>
  <si>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</si>
  <si>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</si>
  <si>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</si>
  <si>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</si>
  <si>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</si>
  <si>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</si>
  <si>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</si>
  <si>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</si>
  <si>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</si>
  <si>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</si>
  <si>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</si>
  <si>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</si>
  <si>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</si>
  <si>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</si>
  <si>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</si>
  <si>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</si>
  <si>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</si>
  <si>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</si>
  <si>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</si>
  <si>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</si>
  <si>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</si>
  <si>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</si>
  <si>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</si>
  <si>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</si>
  <si>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</si>
  <si>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</si>
  <si>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</si>
  <si>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</si>
  <si>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</si>
  <si>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</si>
  <si>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</si>
  <si>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</si>
  <si>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</si>
  <si>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</si>
  <si>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</si>
  <si>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</si>
  <si>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</si>
  <si>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</si>
  <si>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</si>
  <si>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</si>
  <si>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</si>
  <si>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</si>
  <si>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</si>
  <si>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</si>
  <si>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</si>
  <si>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</si>
  <si>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</si>
  <si>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</si>
  <si>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</si>
  <si>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</si>
  <si>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</si>
  <si>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</si>
  <si>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</si>
  <si>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</si>
  <si>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</si>
  <si>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</si>
  <si>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</si>
  <si>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</si>
  <si>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</si>
  <si>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</si>
  <si>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</si>
  <si>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</si>
  <si>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</si>
  <si>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</si>
  <si>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</si>
  <si>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</si>
  <si>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</si>
  <si>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</si>
  <si>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</si>
  <si>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</si>
  <si>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</si>
  <si>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</si>
  <si>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</si>
  <si>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</si>
  <si>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</si>
  <si>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</si>
  <si>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</si>
  <si>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</si>
  <si>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</si>
  <si>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</si>
  <si>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</si>
  <si>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</si>
  <si>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</si>
  <si>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</si>
  <si>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</si>
  <si>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</si>
  <si>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</si>
  <si>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</si>
  <si>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</si>
  <si>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</si>
  <si>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</si>
  <si>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</si>
  <si>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</si>
  <si>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</si>
  <si>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</si>
  <si>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</si>
  <si>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</si>
  <si>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</si>
  <si>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</si>
  <si>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</si>
  <si>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</si>
  <si>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</si>
  <si>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</si>
  <si>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</si>
  <si>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</si>
  <si>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</si>
  <si>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</si>
  <si>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</si>
  <si>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</si>
  <si>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</si>
  <si>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</si>
  <si>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</si>
  <si>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</si>
  <si>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</si>
  <si>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</si>
  <si>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</si>
  <si>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</si>
  <si>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</si>
  <si>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</si>
  <si>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</si>
  <si>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</si>
  <si>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</si>
  <si>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</si>
  <si>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</si>
  <si>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</si>
  <si>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</si>
  <si>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</si>
  <si>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</si>
  <si>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</si>
  <si>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</si>
  <si>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</si>
  <si>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</si>
  <si>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</si>
  <si>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</si>
  <si>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</si>
  <si>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</si>
  <si>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</si>
  <si>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</si>
  <si>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</si>
  <si>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</si>
  <si>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</si>
  <si>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</si>
  <si>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</si>
  <si>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</si>
  <si>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</si>
  <si>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</si>
  <si>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</si>
  <si>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</si>
  <si>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</si>
  <si>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</si>
  <si>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</si>
  <si>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</si>
  <si>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</si>
  <si>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</si>
  <si>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</si>
  <si>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</si>
  <si>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</si>
  <si>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</si>
  <si>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</si>
  <si>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</si>
  <si>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</si>
  <si>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</si>
  <si>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</si>
  <si>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</si>
  <si>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</si>
  <si>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</si>
  <si>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</si>
  <si>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</si>
  <si>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</si>
  <si>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</si>
  <si>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</si>
  <si>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</si>
  <si>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</si>
  <si>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</si>
  <si>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</si>
  <si>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</si>
  <si>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</si>
  <si>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</si>
  <si>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</si>
  <si>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</si>
  <si>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</si>
  <si>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</si>
  <si>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</si>
  <si>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</si>
  <si>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</si>
  <si>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</si>
  <si>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</si>
  <si>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</si>
  <si>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</si>
  <si>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</si>
  <si>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</si>
  <si>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</si>
  <si>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</si>
  <si>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</si>
  <si>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</si>
  <si>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</si>
  <si>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</si>
  <si>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</si>
  <si>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</si>
  <si>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</si>
  <si>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</si>
  <si>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</si>
  <si>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</si>
  <si>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</si>
  <si>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</si>
  <si>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</si>
  <si>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</si>
  <si>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</si>
  <si>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</si>
  <si>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</si>
  <si>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</si>
  <si>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</si>
  <si>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</si>
  <si>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</si>
  <si>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</si>
  <si>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</si>
  <si>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</si>
  <si>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</si>
  <si>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</si>
  <si>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</si>
  <si>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</si>
  <si>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</si>
  <si>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</si>
  <si>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</si>
  <si>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</si>
  <si>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</si>
  <si>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</si>
  <si>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</si>
  <si>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</si>
  <si>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</si>
  <si>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</si>
  <si>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</si>
  <si>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</si>
  <si>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</si>
  <si>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</si>
  <si>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</si>
  <si>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</si>
  <si>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</si>
  <si>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</si>
  <si>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</si>
  <si>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</si>
  <si>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</si>
  <si>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</si>
  <si>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</si>
  <si>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</si>
  <si>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</si>
  <si>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</si>
  <si>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</si>
  <si>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</si>
  <si>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</si>
  <si>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</si>
  <si>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</si>
  <si>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</si>
  <si>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</si>
  <si>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</si>
  <si>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</si>
  <si>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</si>
  <si>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</si>
  <si>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</si>
  <si>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</si>
  <si>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</si>
  <si>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</si>
  <si>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</si>
  <si>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</si>
  <si>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</si>
  <si>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</si>
  <si>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</si>
  <si>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</si>
  <si>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</si>
  <si>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</si>
  <si>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</si>
  <si>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</si>
  <si>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</si>
  <si>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</si>
  <si>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</si>
  <si>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</si>
  <si>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</si>
  <si>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</si>
  <si>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</si>
  <si>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</si>
  <si>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</si>
  <si>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</si>
  <si>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</si>
  <si>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</si>
  <si>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</si>
  <si>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</si>
  <si>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</si>
  <si>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</si>
  <si>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</si>
  <si>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</si>
  <si>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</si>
  <si>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</si>
  <si>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</si>
  <si>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</si>
  <si>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</si>
  <si>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</si>
  <si>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</si>
  <si>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</si>
  <si>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</si>
  <si>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</si>
  <si>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</si>
  <si>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</si>
  <si>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</si>
  <si>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</si>
  <si>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</si>
  <si>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</si>
  <si>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</si>
  <si>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</si>
  <si>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</si>
  <si>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</si>
  <si>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</si>
  <si>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</si>
  <si>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</si>
  <si>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</si>
  <si>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</si>
  <si>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</si>
  <si>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</si>
  <si>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</si>
  <si>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</si>
  <si>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</si>
  <si>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</si>
  <si>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</si>
  <si>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</si>
  <si>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</si>
  <si>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</si>
  <si>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</si>
  <si>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</si>
  <si>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</si>
  <si>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</si>
  <si>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</si>
  <si>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</si>
  <si>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</si>
  <si>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</si>
  <si>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</si>
  <si>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</si>
  <si>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</si>
  <si>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</si>
  <si>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</si>
  <si>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</si>
  <si>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</si>
  <si>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</si>
  <si>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</si>
  <si>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</si>
  <si>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</si>
  <si>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</si>
  <si>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</si>
  <si>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</si>
  <si>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</si>
  <si>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</si>
  <si>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</si>
  <si>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</si>
  <si>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</si>
  <si>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</si>
  <si>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</si>
  <si>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</si>
  <si>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</si>
  <si>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</si>
  <si>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</si>
  <si>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</si>
  <si>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</si>
  <si>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</si>
  <si>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</si>
  <si>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</si>
  <si>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</si>
  <si>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</si>
  <si>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</si>
  <si>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</si>
  <si>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</si>
  <si>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</si>
  <si>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</si>
  <si>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</si>
  <si>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</si>
  <si>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</si>
  <si>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</si>
  <si>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</si>
  <si>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</si>
  <si>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</si>
  <si>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</si>
  <si>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</si>
  <si>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</si>
  <si>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</si>
  <si>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</si>
  <si>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</si>
  <si>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</si>
  <si>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</si>
  <si>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</si>
  <si>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</si>
  <si>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</si>
  <si>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</si>
  <si>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</si>
  <si>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</si>
  <si>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</si>
  <si>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</si>
  <si>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</si>
  <si>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</si>
  <si>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</si>
  <si>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</si>
  <si>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</si>
  <si>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</si>
  <si>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</si>
  <si>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</si>
  <si>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</si>
  <si>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</si>
  <si>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</si>
  <si>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</si>
  <si>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</si>
  <si>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</si>
  <si>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</si>
  <si>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</si>
  <si>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</si>
  <si>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</si>
  <si>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</si>
  <si>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</si>
  <si>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</si>
  <si>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</si>
  <si>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</si>
  <si>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</si>
  <si>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</si>
  <si>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</si>
  <si>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</si>
  <si>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</si>
  <si>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</si>
  <si>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</si>
  <si>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</si>
  <si>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</si>
  <si>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</si>
  <si>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</si>
  <si>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</si>
  <si>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</si>
  <si>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</si>
  <si>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</si>
  <si>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</si>
  <si>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</si>
  <si>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</si>
  <si>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</si>
  <si>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</si>
  <si>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</si>
  <si>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</si>
  <si>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</si>
  <si>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</si>
  <si>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</si>
  <si>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</si>
  <si>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</si>
  <si>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</si>
  <si>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</si>
  <si>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</si>
  <si>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</si>
  <si>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</si>
  <si>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</si>
  <si>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</si>
  <si>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</si>
  <si>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</si>
  <si>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</si>
  <si>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</si>
  <si>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</si>
  <si>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</si>
  <si>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</si>
  <si>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</si>
  <si>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</si>
  <si>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</si>
  <si>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</si>
  <si>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</si>
  <si>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</si>
  <si>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</si>
  <si>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</si>
  <si>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</si>
  <si>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</si>
  <si>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</si>
  <si>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</si>
  <si>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</si>
  <si>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</si>
  <si>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</si>
  <si>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</si>
  <si>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</si>
  <si>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</si>
  <si>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</si>
  <si>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</si>
  <si>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</si>
  <si>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</si>
  <si>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</si>
  <si>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</si>
  <si>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</si>
  <si>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</si>
  <si>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</si>
  <si>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</si>
  <si>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</si>
  <si>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</si>
  <si>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</si>
  <si>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</si>
  <si>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</si>
  <si>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</si>
  <si>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</si>
  <si>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</si>
  <si>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</si>
  <si>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</si>
  <si>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</si>
  <si>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</si>
  <si>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</si>
  <si>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</si>
  <si>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</si>
  <si>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</si>
  <si>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</si>
  <si>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</si>
  <si>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</si>
  <si>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</si>
  <si>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</si>
  <si>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</si>
  <si>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</si>
  <si>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</si>
  <si>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</si>
  <si>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</si>
  <si>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</si>
  <si>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</si>
  <si>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</si>
  <si>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</si>
  <si>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</si>
  <si>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</si>
  <si>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</si>
  <si>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</si>
  <si>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</si>
  <si>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</si>
  <si>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</si>
  <si>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</si>
  <si>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</si>
  <si>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</si>
  <si>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</si>
  <si>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</si>
  <si>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</si>
  <si>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</si>
  <si>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</si>
  <si>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</si>
  <si>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</si>
  <si>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</si>
  <si>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</si>
  <si>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</si>
  <si>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</si>
  <si>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</si>
  <si>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</si>
  <si>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</si>
  <si>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</si>
  <si>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</si>
  <si>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</si>
  <si>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</si>
  <si>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</si>
  <si>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</si>
  <si>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</si>
  <si>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</si>
  <si>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</si>
  <si>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</si>
  <si>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</si>
  <si>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</si>
  <si>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</si>
  <si>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</si>
  <si>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</si>
  <si>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</si>
  <si>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</si>
  <si>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</si>
  <si>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</si>
  <si>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</si>
  <si>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</si>
  <si>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</si>
  <si>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</si>
  <si>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</si>
  <si>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</si>
  <si>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</si>
  <si>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</si>
  <si>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</si>
  <si>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</si>
  <si>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</si>
  <si>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</si>
  <si>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</si>
  <si>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</si>
  <si>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</si>
  <si>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</si>
  <si>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</si>
  <si>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</si>
  <si>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</si>
  <si>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</si>
  <si>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</si>
  <si>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</si>
  <si>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</si>
  <si>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</si>
  <si>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</si>
  <si>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</si>
  <si>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</si>
  <si>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</si>
  <si>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</si>
  <si>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</si>
  <si>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</si>
  <si>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</si>
  <si>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</si>
  <si>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</si>
  <si>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</si>
  <si>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</si>
  <si>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</si>
  <si>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</si>
  <si>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</si>
  <si>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</si>
  <si>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</si>
  <si>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</si>
  <si>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</si>
  <si>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</si>
  <si>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</si>
  <si>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</si>
  <si>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</si>
  <si>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</si>
  <si>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</si>
  <si>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</si>
  <si>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</si>
  <si>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</si>
  <si>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</si>
  <si>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</si>
  <si>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</si>
  <si>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</si>
  <si>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</si>
  <si>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</si>
  <si>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</si>
  <si>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</si>
  <si>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</si>
  <si>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</si>
  <si>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</si>
  <si>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</si>
  <si>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</si>
  <si>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</si>
  <si>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</si>
  <si>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</si>
  <si>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</si>
  <si>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</si>
  <si>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</si>
  <si>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</si>
  <si>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</si>
  <si>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</si>
  <si>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</si>
  <si>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</si>
  <si>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</si>
  <si>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</si>
  <si>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</si>
  <si>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</si>
  <si>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</si>
  <si>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</si>
  <si>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</si>
  <si>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</si>
  <si>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</si>
  <si>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</si>
  <si>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</si>
  <si>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</si>
  <si>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</si>
  <si>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</si>
  <si>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</si>
  <si>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</si>
  <si>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</si>
  <si>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</si>
  <si>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</si>
  <si>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</si>
  <si>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</si>
  <si>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</si>
  <si>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</si>
  <si>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</si>
  <si>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</si>
  <si>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</si>
  <si>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</si>
  <si>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</si>
  <si>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</si>
  <si>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</si>
  <si>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</si>
  <si>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</si>
  <si>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</si>
  <si>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</si>
  <si>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</si>
  <si>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</si>
  <si>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</si>
  <si>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</si>
  <si>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</si>
  <si>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</si>
  <si>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</si>
  <si>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</si>
  <si>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</si>
  <si>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</si>
  <si>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</si>
  <si>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</si>
  <si>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</si>
  <si>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</si>
  <si>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</si>
  <si>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</si>
  <si>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</si>
  <si>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</si>
  <si>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</si>
  <si>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</si>
  <si>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</si>
  <si>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</si>
  <si>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</si>
  <si>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</si>
  <si>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</si>
  <si>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</si>
  <si>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</si>
  <si>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</si>
  <si>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</si>
  <si>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</si>
  <si>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</si>
  <si>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</si>
  <si>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</si>
  <si>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</si>
  <si>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</si>
  <si>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</si>
  <si>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</si>
  <si>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</si>
  <si>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</si>
  <si>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</si>
  <si>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</si>
  <si>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</si>
  <si>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</si>
  <si>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</si>
  <si>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</si>
  <si>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</si>
  <si>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</si>
  <si>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</si>
  <si>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</si>
  <si>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</si>
  <si>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</si>
  <si>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</si>
  <si>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</si>
  <si>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</si>
  <si>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</si>
  <si>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</si>
  <si>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</si>
  <si>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</si>
  <si>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</si>
  <si>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</si>
  <si>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</si>
  <si>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</si>
  <si>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</si>
  <si>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</si>
  <si>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</si>
  <si>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</si>
  <si>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</si>
  <si>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</si>
  <si>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</si>
  <si>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</si>
  <si>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</si>
  <si>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</si>
  <si>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</si>
  <si>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</si>
  <si>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</si>
  <si>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</si>
  <si>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</si>
  <si>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</si>
  <si>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</si>
  <si>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</si>
  <si>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</si>
  <si>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</si>
  <si>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</si>
  <si>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</si>
  <si>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</si>
  <si>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</si>
  <si>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</si>
  <si>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</si>
  <si>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</si>
  <si>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</si>
  <si>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</si>
  <si>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</si>
  <si>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</si>
  <si>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</si>
  <si>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</si>
  <si>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</si>
  <si>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</si>
  <si>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</si>
  <si>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</si>
  <si>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</si>
  <si>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</si>
  <si>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</si>
  <si>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</si>
  <si>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</si>
  <si>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</si>
  <si>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</si>
  <si>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</si>
  <si>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</si>
  <si>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</si>
  <si>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</si>
  <si>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</si>
  <si>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</si>
  <si>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</si>
  <si>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</si>
  <si>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</si>
  <si>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</si>
  <si>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</si>
  <si>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</si>
  <si>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</si>
  <si>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</si>
  <si>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</si>
  <si>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</si>
  <si>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</si>
  <si>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</si>
  <si>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</si>
  <si>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</si>
  <si>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</si>
  <si>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</si>
  <si>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</si>
  <si>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</si>
  <si>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</si>
  <si>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</si>
  <si>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</si>
  <si>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</si>
  <si>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</si>
  <si>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</si>
  <si>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</si>
  <si>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</si>
  <si>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</si>
  <si>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</si>
  <si>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</si>
  <si>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</si>
  <si>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</si>
  <si>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</si>
  <si>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</si>
  <si>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</si>
  <si>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</si>
  <si>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</si>
  <si>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</si>
  <si>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</si>
  <si>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</si>
  <si>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</si>
  <si>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</si>
  <si>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</si>
  <si>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</si>
  <si>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</si>
  <si>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</si>
  <si>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</si>
  <si>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</si>
  <si>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</si>
  <si>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</si>
  <si>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</si>
  <si>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</si>
  <si>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</si>
  <si>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</si>
  <si>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</si>
  <si>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</si>
  <si>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</si>
  <si>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</si>
  <si>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</si>
  <si>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</si>
  <si>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</si>
  <si>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</si>
  <si>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</si>
  <si>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</si>
  <si>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</si>
  <si>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</si>
  <si>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</si>
  <si>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</si>
  <si>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</si>
  <si>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</si>
  <si>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</si>
  <si>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</si>
  <si>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</si>
  <si>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</si>
  <si>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</si>
  <si>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</si>
  <si>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</si>
  <si>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</si>
  <si>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</si>
  <si>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</si>
  <si>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</si>
  <si>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</si>
  <si>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</si>
  <si>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</si>
  <si>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</si>
  <si>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</si>
  <si>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</si>
  <si>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</si>
  <si>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</si>
  <si>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</si>
  <si>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</si>
  <si>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</si>
  <si>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</si>
  <si>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</si>
  <si>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</si>
  <si>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</si>
  <si>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</si>
  <si>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</si>
  <si>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</si>
  <si>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</si>
  <si>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</si>
  <si>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</si>
  <si>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</si>
  <si>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</si>
  <si>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</si>
  <si>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</si>
  <si>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</si>
  <si>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</si>
  <si>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</si>
  <si>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</si>
  <si>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</si>
  <si>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</si>
  <si>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</si>
  <si>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</si>
  <si>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</si>
  <si>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</si>
  <si>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</si>
  <si>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</si>
  <si>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</si>
  <si>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</si>
  <si>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</si>
  <si>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</si>
  <si>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</si>
  <si>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</si>
  <si>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</si>
  <si>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</si>
  <si>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</si>
  <si>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</si>
  <si>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</si>
  <si>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</si>
  <si>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</si>
  <si>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</si>
  <si>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</si>
  <si>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</si>
  <si>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</si>
  <si>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</si>
  <si>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</si>
  <si>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</si>
  <si>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</si>
  <si>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</si>
  <si>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</si>
  <si>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</si>
  <si>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</si>
  <si>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</si>
  <si>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</si>
  <si>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</si>
  <si>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</si>
  <si>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</si>
  <si>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</si>
  <si>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</si>
  <si>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</si>
  <si>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</si>
  <si>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</si>
  <si>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</si>
  <si>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</si>
  <si>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</si>
  <si>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</si>
  <si>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</si>
  <si>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</si>
  <si>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</si>
  <si>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</si>
  <si>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</si>
  <si>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</si>
  <si>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</si>
  <si>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</si>
  <si>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</si>
  <si>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</si>
  <si>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</si>
  <si>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</si>
  <si>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</si>
  <si>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</si>
  <si>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</si>
  <si>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</si>
  <si>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</si>
  <si>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</si>
  <si>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</si>
  <si>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</si>
  <si>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</si>
  <si>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</si>
  <si>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</si>
  <si>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</si>
  <si>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</si>
  <si>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</si>
  <si>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</si>
  <si>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</si>
  <si>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</si>
  <si>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</si>
  <si>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</si>
  <si>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</si>
  <si>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</si>
  <si>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</si>
  <si>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</si>
  <si>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</si>
  <si>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</si>
  <si>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</si>
  <si>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</si>
  <si>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</si>
  <si>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</si>
  <si>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</si>
  <si>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</si>
  <si>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</si>
  <si>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</si>
  <si>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</si>
  <si>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</si>
  <si>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</si>
  <si>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</si>
  <si>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</si>
  <si>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</si>
  <si>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</si>
  <si>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</si>
  <si>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</si>
  <si>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</si>
  <si>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</si>
  <si>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</si>
  <si>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</si>
  <si>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</si>
  <si>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</si>
  <si>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</si>
  <si>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</si>
  <si>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</si>
  <si>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</si>
  <si>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</si>
  <si>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</si>
  <si>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</si>
  <si>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</si>
  <si>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</si>
  <si>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</si>
  <si>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</si>
  <si>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</si>
  <si>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</si>
  <si>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</si>
  <si>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</si>
  <si>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</si>
  <si>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</si>
  <si>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</si>
  <si>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</si>
  <si>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</si>
  <si>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</si>
  <si>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</si>
  <si>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</si>
  <si>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</si>
  <si>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</si>
  <si>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</si>
  <si>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</si>
  <si>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</si>
  <si>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</si>
  <si>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</si>
  <si>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</si>
  <si>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</si>
  <si>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</si>
  <si>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</si>
  <si>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</si>
  <si>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</si>
  <si>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</si>
  <si>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</si>
  <si>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</si>
  <si>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</si>
  <si>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</si>
  <si>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</si>
  <si>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</si>
  <si>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</si>
  <si>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</si>
  <si>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</si>
  <si>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</si>
  <si>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</si>
  <si>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</si>
  <si>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</si>
  <si>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</si>
  <si>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</si>
  <si>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</si>
  <si>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</si>
  <si>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</si>
  <si>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</si>
  <si>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</si>
  <si>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</si>
  <si>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</si>
  <si>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</si>
  <si>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</si>
  <si>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</si>
  <si>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</si>
  <si>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</si>
  <si>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</si>
  <si>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</si>
  <si>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</si>
  <si>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</si>
  <si>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</si>
  <si>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</si>
  <si>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</si>
  <si>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</si>
  <si>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</si>
  <si>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</si>
  <si>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</si>
  <si>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</si>
  <si>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</si>
  <si>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</si>
  <si>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</si>
  <si>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</si>
  <si>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</si>
  <si>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</si>
  <si>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</si>
  <si>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</si>
  <si>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</si>
  <si>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</si>
  <si>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</si>
  <si>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</si>
  <si>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</si>
  <si>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</si>
  <si>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</si>
  <si>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</si>
  <si>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</si>
  <si>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</si>
  <si>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</si>
  <si>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</si>
  <si>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</si>
  <si>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</si>
  <si>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</si>
  <si>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</si>
  <si>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</si>
  <si>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</si>
  <si>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</si>
  <si>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</si>
  <si>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</si>
  <si>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</si>
  <si>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</si>
  <si>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</si>
  <si>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</si>
  <si>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</si>
  <si>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</si>
  <si>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</si>
  <si>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</si>
  <si>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</si>
  <si>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</si>
  <si>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</si>
  <si>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</si>
  <si>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</si>
  <si>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</si>
  <si>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</si>
  <si>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</si>
  <si>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</si>
  <si>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</si>
  <si>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</si>
  <si>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</si>
  <si>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</si>
  <si>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</si>
  <si>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</si>
  <si>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</si>
  <si>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</si>
  <si>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</si>
  <si>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</si>
  <si>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</si>
  <si>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</si>
  <si>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</si>
  <si>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</si>
  <si>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</si>
  <si>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</si>
  <si>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</si>
  <si>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</si>
  <si>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</si>
  <si>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</si>
  <si>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</si>
  <si>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</si>
  <si>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</si>
  <si>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</si>
  <si>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</si>
  <si>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</si>
  <si>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</si>
  <si>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</si>
  <si>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</si>
  <si>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</si>
  <si>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</si>
  <si>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</si>
  <si>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</si>
  <si>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</si>
  <si>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</si>
  <si>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</si>
  <si>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</si>
  <si>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</si>
  <si>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</si>
  <si>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</si>
  <si>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</si>
  <si>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</si>
  <si>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</si>
  <si>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</si>
  <si>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</si>
  <si>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</si>
  <si>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</si>
  <si>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</si>
  <si>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</si>
  <si>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</si>
  <si>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</si>
  <si>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</si>
  <si>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</si>
  <si>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</si>
  <si>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</si>
  <si>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</si>
  <si>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</si>
  <si>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</si>
  <si>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</si>
  <si>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</si>
  <si>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</si>
  <si>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</si>
  <si>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</si>
  <si>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</si>
  <si>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</si>
  <si>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</si>
  <si>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</si>
  <si>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</si>
  <si>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</si>
  <si>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</si>
  <si>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</si>
  <si>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</si>
  <si>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</si>
  <si>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</si>
  <si>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</si>
  <si>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</si>
  <si>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</si>
  <si>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</si>
  <si>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</si>
  <si>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</si>
  <si>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</si>
  <si>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</si>
  <si>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</si>
  <si>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</si>
  <si>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</si>
  <si>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</si>
  <si>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</si>
  <si>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</si>
  <si>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</si>
  <si>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</si>
  <si>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</si>
  <si>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</si>
  <si>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</si>
  <si>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</si>
  <si>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</si>
  <si>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</si>
  <si>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</si>
  <si>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</si>
  <si>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</si>
  <si>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</si>
  <si>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</si>
  <si>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</si>
  <si>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</si>
  <si>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</si>
  <si>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</si>
  <si>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</si>
  <si>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</si>
  <si>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</si>
  <si>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</si>
  <si>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</si>
  <si>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</si>
  <si>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</si>
  <si>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</si>
  <si>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</si>
  <si>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</si>
  <si>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</si>
  <si>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</si>
  <si>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</si>
  <si>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</si>
  <si>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</si>
  <si>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</si>
  <si>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</si>
  <si>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</si>
  <si>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</si>
  <si>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</si>
  <si>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</si>
  <si>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</si>
  <si>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</si>
  <si>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</si>
  <si>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</si>
  <si>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</si>
  <si>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</si>
  <si>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</si>
  <si>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</si>
  <si>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</si>
  <si>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</si>
  <si>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</si>
  <si>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</si>
  <si>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</si>
  <si>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</si>
  <si>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</si>
  <si>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</si>
  <si>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</si>
  <si>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</si>
  <si>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</si>
  <si>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</si>
  <si>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</si>
  <si>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</si>
  <si>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</si>
  <si>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</si>
  <si>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</si>
  <si>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</si>
  <si>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</si>
  <si>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</si>
  <si>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</si>
  <si>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</si>
  <si>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</si>
  <si>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</si>
  <si>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</si>
  <si>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</si>
  <si>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</si>
  <si>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</si>
  <si>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</si>
  <si>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</si>
  <si>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</si>
  <si>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</si>
  <si>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</si>
  <si>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</si>
  <si>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</si>
  <si>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</si>
  <si>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</si>
  <si>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</si>
  <si>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</si>
  <si>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</si>
  <si>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</si>
  <si>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</si>
  <si>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</si>
  <si>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</si>
  <si>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</si>
  <si>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</si>
  <si>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</si>
  <si>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</si>
  <si>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</si>
  <si>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</si>
  <si>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</si>
  <si>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</si>
  <si>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</si>
  <si>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</si>
  <si>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</si>
  <si>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</si>
  <si>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</si>
  <si>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</si>
  <si>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</si>
  <si>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</si>
  <si>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</si>
  <si>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</si>
  <si>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</si>
  <si>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</si>
  <si>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</si>
  <si>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</si>
  <si>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</si>
  <si>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</si>
  <si>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</si>
  <si>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</si>
  <si>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</si>
  <si>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</si>
  <si>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</si>
  <si>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</si>
  <si>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</si>
  <si>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</si>
  <si>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</si>
  <si>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</si>
  <si>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</si>
  <si>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</si>
  <si>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</si>
  <si>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</si>
  <si>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</si>
  <si>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</si>
  <si>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</si>
  <si>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</si>
  <si>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</si>
  <si>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</si>
  <si>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</si>
  <si>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</si>
  <si>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</si>
  <si>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</si>
  <si>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</si>
  <si>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</si>
  <si>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</si>
  <si>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</si>
  <si>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</si>
  <si>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</si>
  <si>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</si>
  <si>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</si>
  <si>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</si>
  <si>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</si>
  <si>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</si>
  <si>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</si>
  <si>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</si>
  <si>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</si>
  <si>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</si>
  <si>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</si>
  <si>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</si>
  <si>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</si>
  <si>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</si>
  <si>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</si>
  <si>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</si>
  <si>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</si>
  <si>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</si>
  <si>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</si>
  <si>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</si>
  <si>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</si>
  <si>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</si>
  <si>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</si>
  <si>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</si>
  <si>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</si>
  <si>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</si>
  <si>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</si>
  <si>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</si>
  <si>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</si>
  <si>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</si>
  <si>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</si>
  <si>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</si>
  <si>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</si>
  <si>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</si>
  <si>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</si>
  <si>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</si>
  <si>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</si>
  <si>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</si>
  <si>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</si>
  <si>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</si>
  <si>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</si>
  <si>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</si>
  <si>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</si>
  <si>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</si>
  <si>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</si>
  <si>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</si>
  <si>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</si>
  <si>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</si>
  <si>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</si>
  <si>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</si>
  <si>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</si>
  <si>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</si>
  <si>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</si>
  <si>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</si>
  <si>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</si>
  <si>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</si>
  <si>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</si>
  <si>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</si>
  <si>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</si>
  <si>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</si>
  <si>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</si>
  <si>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</si>
  <si>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</si>
  <si>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</si>
  <si>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</si>
  <si>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</si>
  <si>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</si>
  <si>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</si>
  <si>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</si>
  <si>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</si>
  <si>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</si>
  <si>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</si>
  <si>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</si>
  <si>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</si>
  <si>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</si>
  <si>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</si>
  <si>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</si>
  <si>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</si>
  <si>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</si>
  <si>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</si>
  <si>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</si>
  <si>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</si>
  <si>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</si>
  <si>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</si>
  <si>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</si>
  <si>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</si>
  <si>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</si>
  <si>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</si>
  <si>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</si>
  <si>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</si>
  <si>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</si>
  <si>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</si>
  <si>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</si>
  <si>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</si>
  <si>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</si>
  <si>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</si>
  <si>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</si>
  <si>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</si>
  <si>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</si>
  <si>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</si>
  <si>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</si>
  <si>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</si>
  <si>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</si>
  <si>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</si>
  <si>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</si>
  <si>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</si>
  <si>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</si>
  <si>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</si>
  <si>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</si>
  <si>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</si>
  <si>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</si>
  <si>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</si>
  <si>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</si>
  <si>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</si>
  <si>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</si>
  <si>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</si>
  <si>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</si>
  <si>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</si>
  <si>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</si>
  <si>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</si>
  <si>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</si>
  <si>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</si>
  <si>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</si>
  <si>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</si>
  <si>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</si>
  <si>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</si>
  <si>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</si>
  <si>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</si>
  <si>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</si>
  <si>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</si>
  <si>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</si>
  <si>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</si>
  <si>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</si>
  <si>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</si>
  <si>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</si>
  <si>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</si>
  <si>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</si>
  <si>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</si>
  <si>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</si>
  <si>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</si>
  <si>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</si>
  <si>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</si>
  <si>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</si>
  <si>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</si>
  <si>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</si>
  <si>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</si>
  <si>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</si>
  <si>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</si>
  <si>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</si>
  <si>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</si>
  <si>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</si>
  <si>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</si>
  <si>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</si>
  <si>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</si>
  <si>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</si>
  <si>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</si>
  <si>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</si>
  <si>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</si>
  <si>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</si>
  <si>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</si>
  <si>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</si>
  <si>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</si>
  <si>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</si>
  <si>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</si>
  <si>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</si>
  <si>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</si>
  <si>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</si>
  <si>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</si>
  <si>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</si>
  <si>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</si>
  <si>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</si>
  <si>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</si>
  <si>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</si>
  <si>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</si>
  <si>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</si>
  <si>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</si>
  <si>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</si>
  <si>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</si>
  <si>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</si>
  <si>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</si>
  <si>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</si>
  <si>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</si>
  <si>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</si>
  <si>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</si>
  <si>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</si>
  <si>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</si>
  <si>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</si>
  <si>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</si>
  <si>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</si>
  <si>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</si>
  <si>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</si>
  <si>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</si>
  <si>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</si>
  <si>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</si>
  <si>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</si>
  <si>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</si>
  <si>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</si>
  <si>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</si>
  <si>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</si>
  <si>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</si>
  <si>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</si>
  <si>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</si>
  <si>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</si>
  <si>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</si>
  <si>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</si>
  <si>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</si>
  <si>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</si>
  <si>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</si>
  <si>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</si>
  <si>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</si>
  <si>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</si>
  <si>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</si>
  <si>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</si>
  <si>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</si>
  <si>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</si>
  <si>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</si>
  <si>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</si>
  <si>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</si>
  <si>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</si>
  <si>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</si>
  <si>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</si>
  <si>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</si>
  <si>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</si>
  <si>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</si>
  <si>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</si>
  <si>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</si>
  <si>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</si>
  <si>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</si>
  <si>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</si>
  <si>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</si>
  <si>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</si>
  <si>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</si>
  <si>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</si>
  <si>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</si>
  <si>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</si>
  <si>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</si>
  <si>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</si>
  <si>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</si>
  <si>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</si>
  <si>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</si>
  <si>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</si>
  <si>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</si>
  <si>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</si>
  <si>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</si>
  <si>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</si>
  <si>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</si>
  <si>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</si>
  <si>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</si>
  <si>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</si>
  <si>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</si>
  <si>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</si>
  <si>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</si>
  <si>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</si>
  <si>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</si>
  <si>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</si>
  <si>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</si>
  <si>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</si>
  <si>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</si>
  <si>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</si>
  <si>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</si>
  <si>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</si>
  <si>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</si>
  <si>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</si>
  <si>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</si>
  <si>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</si>
  <si>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</si>
  <si>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</si>
  <si>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</si>
  <si>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</si>
  <si>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</si>
  <si>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</si>
  <si>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</si>
  <si>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</si>
  <si>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</si>
  <si>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</si>
  <si>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</si>
  <si>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</si>
  <si>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</si>
  <si>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</si>
  <si>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</si>
  <si>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</si>
  <si>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</si>
  <si>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</si>
  <si>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</si>
  <si>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</si>
  <si>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</si>
  <si>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</si>
  <si>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</si>
  <si>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</si>
  <si>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</si>
  <si>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</si>
  <si>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</si>
  <si>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</si>
  <si>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</si>
  <si>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</si>
  <si>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</si>
  <si>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</si>
  <si>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</si>
  <si>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</si>
  <si>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</si>
  <si>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</si>
  <si>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</si>
  <si>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</si>
  <si>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</si>
  <si>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</si>
  <si>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</si>
  <si>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</si>
  <si>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</si>
  <si>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</si>
  <si>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</si>
  <si>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</si>
  <si>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</si>
  <si>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</si>
  <si>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</si>
  <si>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</si>
  <si>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</si>
  <si>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</si>
  <si>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</si>
  <si>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</si>
  <si>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</si>
  <si>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</si>
  <si>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</si>
  <si>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</si>
  <si>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</si>
  <si>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</si>
  <si>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</si>
  <si>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</si>
  <si>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</si>
  <si>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</si>
  <si>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</si>
  <si>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</si>
  <si>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</si>
  <si>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</si>
  <si>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</si>
  <si>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</si>
  <si>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</si>
  <si>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</si>
  <si>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</si>
  <si>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</si>
  <si>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</si>
  <si>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</si>
  <si>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</si>
  <si>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</si>
  <si>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</si>
  <si>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</si>
  <si>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</si>
  <si>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</si>
  <si>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</si>
  <si>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</si>
  <si>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</si>
  <si>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</si>
  <si>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</si>
  <si>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</si>
  <si>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</si>
  <si>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</si>
  <si>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</si>
  <si>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</si>
  <si>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</si>
  <si>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</si>
  <si>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</si>
  <si>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</si>
  <si>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</si>
  <si>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</si>
  <si>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</si>
  <si>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</si>
  <si>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</si>
  <si>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</si>
  <si>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</si>
  <si>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</si>
  <si>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</si>
  <si>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</si>
  <si>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</si>
  <si>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</si>
  <si>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</si>
  <si>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</si>
  <si>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</si>
  <si>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</si>
  <si>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</si>
  <si>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</si>
  <si>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</si>
  <si>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</si>
  <si>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</si>
  <si>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</si>
  <si>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</si>
  <si>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</si>
  <si>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</si>
  <si>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</si>
  <si>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</si>
  <si>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</si>
  <si>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</si>
  <si>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</si>
  <si>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</si>
  <si>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</si>
  <si>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</si>
  <si>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</si>
  <si>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</si>
  <si>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</si>
  <si>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</si>
  <si>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</si>
  <si>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</si>
  <si>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</si>
  <si>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</si>
  <si>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</si>
  <si>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</si>
  <si>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</si>
  <si>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</si>
  <si>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</si>
  <si>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</si>
  <si>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</si>
  <si>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</si>
  <si>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</si>
  <si>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</si>
  <si>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</si>
  <si>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</si>
  <si>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</si>
  <si>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</si>
  <si>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</si>
  <si>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</si>
  <si>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</si>
  <si>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</si>
  <si>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</si>
  <si>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</si>
  <si>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</si>
  <si>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</si>
  <si>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</si>
  <si>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</si>
  <si>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</si>
  <si>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</si>
  <si>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</si>
  <si>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</si>
  <si>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</si>
  <si>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</si>
  <si>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</si>
  <si>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</si>
  <si>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</si>
  <si>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</si>
  <si>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</si>
  <si>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</si>
  <si>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</si>
  <si>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</si>
  <si>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</si>
  <si>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</si>
  <si>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</si>
  <si>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</si>
  <si>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</si>
  <si>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</si>
  <si>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</si>
  <si>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</si>
  <si>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</si>
  <si>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</si>
  <si>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</si>
  <si>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</si>
  <si>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</si>
  <si>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</si>
  <si>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</si>
  <si>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</si>
  <si>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</si>
  <si>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</si>
  <si>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</si>
  <si>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</si>
  <si>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</si>
  <si>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</si>
  <si>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</si>
  <si>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</si>
  <si>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</si>
  <si>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</si>
  <si>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</si>
  <si>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</si>
  <si>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</si>
  <si>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</si>
  <si>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</si>
  <si>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</si>
  <si>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</si>
  <si>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</si>
  <si>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</si>
  <si>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</si>
  <si>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</si>
  <si>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</si>
  <si>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</si>
  <si>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</si>
  <si>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</si>
  <si>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</si>
  <si>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</si>
  <si>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</si>
  <si>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</si>
  <si>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</si>
  <si>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</si>
  <si>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</si>
  <si>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</si>
  <si>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</si>
  <si>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</si>
  <si>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</si>
  <si>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</si>
  <si>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</si>
  <si>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</si>
  <si>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</si>
  <si>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</si>
  <si>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</si>
  <si>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</si>
  <si>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</si>
  <si>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</si>
  <si>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</si>
  <si>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</si>
  <si>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</si>
  <si>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</si>
  <si>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</si>
  <si>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</si>
  <si>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</si>
  <si>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</si>
  <si>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</si>
  <si>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</si>
  <si>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</si>
  <si>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</si>
  <si>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</si>
  <si>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</si>
  <si>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</si>
  <si>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</si>
  <si>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</si>
  <si>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HAJ2936</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</si>
  <si>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</si>
  <si>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</si>
  <si>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</si>
  <si>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</si>
  <si>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</si>
  <si>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</si>
  <si>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team move to save HUB amh0126 Another move to TRB0422</t>
  </si>
  <si>
    <t>ETA 120 mins</t>
  </si>
  <si>
    <t>ETA 45 mins</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</si>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</sst>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274.77322685185209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45937.721652546294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45937.721652546294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45937.721652546294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45937.721652546294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45937.721652546294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45937.721652546294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45937.721652546294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45937.721652546294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45937.721652546294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45937.721652546294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45937.721652546294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45937.721652546294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45937.721652546294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45937.721652546294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45937.721652546294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45937.721652546294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45937.721652546294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45937.721652546294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45937.721652546294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45937.721652546294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45937.721652546294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45937.721652546294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45937.721652546294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45937.721652546294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45937.721652546294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45937.721652546294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45937.721652546294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45937.721652546294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45937.721652546294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45937.721652546294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45937.721652546294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45937.721652546294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45937.721652546294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45937.721652546294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45937.721652546294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45937.721652546294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45937.721652546294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45937.721652546294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45937.721652546294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45937.721652546294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45937.721652546294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45937.721652546294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45937.721652546294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45937.721652546294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45937.721652546294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45937.721652546294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45937.721652546294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45937.721652546294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45937.721652546294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45937.721652546294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45937.721652546294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45937.721652546294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45937.721652546294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45937.721652546294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45937.721652546294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45937.721652546294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45937.721652546294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45937.721652546294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45937.721652546294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45937.721652546294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45937.721652546294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45937.721652546294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45937.721652546294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45937.721652546294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45937.721652546294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45937.721652546294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45937.721652546294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45937.721652546294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45937.721652546294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45937.721652546294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45937.721652546294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45937.721652546294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45937.721652546294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45937.721652546294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45937.721652546294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45937.721652546294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45937.721652546294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45937.721652546294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45937.721652546294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45937.721652546294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45937.721652546294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45937.721652546294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45937.721652546294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45937.721652546294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130.99456944444682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112.72181481481675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45937.721652777778</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45937.721652777778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45937.721652777778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45937.721652777778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45937.721652777778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45937.721652777778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45937.721652777778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45937.721652777778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45937.721652777778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45937.721652777778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45937.721652777778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45937.721652777778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45937.721652777778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45937.721652777778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45937.721652777778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45937.721652777778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45937.721652777778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45937.721652777778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45937.721652777778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45937.721652777778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45937.721652777778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45937.721652777778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45937.721652777778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45937.721652777778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45937.721652777778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45937.721652777778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45937.721652777778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45937.721652777778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45937.721652777778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45937.721652777778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45937.721652777778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45937.721652777778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45937.721652777778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45937.721652777778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45937.721652777778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45937.721652777778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45937.721652777778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45937.721652777778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45937.721652777778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45937.721652777778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45937.721652777778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45937.721652777778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45937.721652777778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45937.721652777778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45937.721652777778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45937.721652777778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45937.721652777778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45937.721652777778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45937.721652777778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45937.721652777778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45937.721652777778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45937.721652777778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45937.721652777778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45937.721652777778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45937.721652777778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45937.721652777778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45937.721652777778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45937.721652777778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45937.721652777778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45937.721652777778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45937.721652777778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45937.721652777778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45937.721652777778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45937.721652777778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45937.721652777778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45937.721652777778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45937.721652777778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45937.721652777778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45937.721652777778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45937.721652777778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45937.721652777778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45937.721652777778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45937.721652777778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45937.721652777778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45937.721652777778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45937.721652777778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45937.721652777778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45937.721652777778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45937.721652777778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45937.721652777778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45937.721652777778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45937.721652777778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45937.721652777778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45937.721652777778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45937.721652777778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45937.721652777778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45937.721652777778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45937.721652777778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45937.721652777778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45937.721652777778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45937.721652777778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45937.721652777778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45937.721652777778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45937.721652777778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45937.721652777778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45937.721652777778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45937.721652777778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45937.721652777778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45937.721652777778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45937.721652777778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45937.721652777778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45937.721652777778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45937.721652777778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45937.721652777778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45937.721652777778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45937.721652777778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45937.721652777778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45937.721652777778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45937.721652777778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45937.721652777778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45937.721652777778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45937.721652777778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45937.721652777778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45937.721652777778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45937.721652777778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45937.721652777778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45937.721652777778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45937.721652777778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45937.721652777778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45937.721652777778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45937.721652777778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45937.721652777778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45937.721652777778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45937.721652777778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45937.721652777778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45937.721652777778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45937.721652777778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45937.721652777778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45937.721652777778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45937.721652777778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45937.721652777778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45937.721652777778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45937.721652777778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45937.721652777778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45937.721652777778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45937.721652777778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45937.721652777778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45937.721652777778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45937.721652777778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45937.721652777778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45937.721652777778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45937.721652777778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45937.721652777778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45937.721652777778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45937.721652777778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45937.721652777778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45937.721652777778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45937.721652777778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45937.721652777778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45937.721652777778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45937.721652777778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45937.721652777778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45937.721652777778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45937.721652777778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45937.721652777778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45937.721652777778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45937.721652777778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45937.721652777778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45937.721652777778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45937.721652777778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45937.721652777778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45937.721652777778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45937.721652777778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45937.721652777778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45937.721652777778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45937.721652777778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45937.721652777778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45937.721652777778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45937.721652777778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45937.721652777778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45937.721652777778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45937.721652777778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45937.721652777778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45937.721652777778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45937.721652777778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45937.721652777778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45937.721652777778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45937.721652777778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45937.721652777778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45937.721652777778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45937.721652777778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45937.721652777778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45937.721652777778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45937.721652777778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45937.721652777778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45937.721652777778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45937.721652777778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45937.721652777778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45937.721652777778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45937.721652777778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45937.721652777778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45937.721652777778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45937.721652777778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45937.721652777778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45937.721652777778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45937.721652777778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45937.721652777778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45937.721652777778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45937.721652777778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45937.721652777778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45937.721652777778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45937.721652777778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45937.721652777778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45937.721652777778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45937.721652777778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45937.721652777778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45937.721652777778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45937.721652777778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45937.721652777778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45937.721652777778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45937.721652777778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45937.721652777778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45937.721652777778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45937.721652777778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45937.721652777778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45937.721652777778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45937.721652777778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45937.721652777778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45937.721652777778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45937.721652777778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45937.721652777778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45937.721652777778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45937.721652777778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45937.721652777778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45937.721652777778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45937.721652777778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45937.721652777778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45937.721652777778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45937.721652777778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45937.721652777778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45937.721652777778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45937.721652777778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45937.721652777778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45937.721652777778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45937.721652777778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45937.721652777778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45937.721652777778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45937.721652777778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45937.721652777778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45937.721652777778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45937.721652777778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45937.721652777778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45937.721652777778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45937.721652777778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45937.721652777778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45937.721652777778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45937.721652777778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45937.721652777778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45937.721652777778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45937.721652777778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45937.721652777778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45937.721652777778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45937.721652777778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45937.721652777778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45937.721652777778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45937.721652777778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45937.721652777778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45937.721652777778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45937.721652777778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45937.721652777778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45937.721652777778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45937.721652777778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45937.721652777778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45937.721652777778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45937.721652777778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45937.721652777778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45937.721652777778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45937.721652777778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45937.721652777778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45937.721652777778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45937.721652777778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45937.721652777778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45937.721652777778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45937.721652777778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45937.721652777778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45937.721652777778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45937.721652777778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45937.721652777778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45937.721652777778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45937.721652777778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45937.721652777778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45937.721652777778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45937.721652777778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45937.721652777778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45937.721652777778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45937.721652777778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45937.721652777778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45937.721652777778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45937.721652777778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45937.721652777778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45937.721652777778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45937.721652777778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45937.721652777778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45937.721652777778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45937.721652777778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45937.721652777778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45937.721652777778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45937.721652777778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45937.721652777778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45937.721652777778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45937.721652777778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45937.721652777778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45937.721652777778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45937.721652777778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45937.721652777778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45937.721652777778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45937.721652777778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45937.721652777778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45937.721652777778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45937.721652777778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45937.721652777778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45937.721652777778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45937.721652777778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45937.721652777778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45937.721652777778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45937.721652777778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45937.721652777778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45937.721652777778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45937.721652777778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45937.721652777778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45937.721652777778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45937.721652777778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45937.721652777778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45937.721652777778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45937.721652777778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45937.721652777778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45937.721652777778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45937.721652777778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45937.721652777778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45937.721652777778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45937.721652777778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45937.721652777778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45937.721652777778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45937.721652777778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45937.721652777778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45937.721652777778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45937.721652777778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45937.721652777778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45937.721652777778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45937.721652777778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45937.721652777778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45937.721652777778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45937.721652777778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45937.721652777778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45937.721652777778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45937.721652777778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45937.721652777778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45937.721652777778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45937.721652777778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45937.721652777778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45937.721652777778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45937.721652777778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45937.721652777778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45937.721652777778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45937.721652777778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45937.721652777778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45937.721652777778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45937.721652777778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45937.721652777778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45937.721652777778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45937.721652777778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45937.721652777778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45937.721652777778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45937.721652777778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45937.721652777778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45937.721652777778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45937.721652777778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45937.721652777778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45937.721652777778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45937.721652777778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45937.721652777778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45937.721652777778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45937.721652777778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45937.721652777778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45937.721652777778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45937.721652777778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45937.721652777778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45937.721652777778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45937.721652777778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45937.721652777778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45937.721652777778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45937.721652777778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45937.721652777778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45937.721652777778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45937.721652777778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45937.721652777778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45937.721652777778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45937.721652777778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45937.721652777778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45937.721652777778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45937.721652777778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45937.721652777778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45937.721652777778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45937.721652777778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45937.721652777778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45937.721652777778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45937.721652777778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45937.721652777778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45937.721652777778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45937.721652777778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45937.721652777778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45937.721652777778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45937.721652777778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45937.721652777778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45937.721652777778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45937.721652777778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45937.721652777778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45937.721652777778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45937.721652777778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45937.721652777778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45937.721652777778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45937.721652777778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45937.721652777778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45937.721652777778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45937.721652777778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45937.721652777778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45937.721652777778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45937.721652777778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45937.721652777778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45937.721652777778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45937.721652777778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45937.721652777778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45937.721652777778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45937.721652777778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45937.721652777778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45937.721652777778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45937.721652777778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45937.721652777778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45937.721652777778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45937.721652777778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45937.721652777778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45937.721652777778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45937.721652777778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45937.721652777778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45937.721652777778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45937.721652777778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45937.721652777778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45937.721652777778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45937.721652777778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45937.721652777778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45937.721652777778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45937.721652777778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45937.721652777778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45937.721652777778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45937.721652777778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45937.721652777778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45937.721652777778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45937.721652777778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45937.721652777778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45937.721652777778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45937.721652777778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45937.721652777778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45937.721652777778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45937.721652777778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45937.721652777778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45937.721652777778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45937.721652777778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45937.721652777778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45937.721652777778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45937.721652777778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45937.721652777778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45937.721652777778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45937.721652777778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45937.721652777778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45937.721652777778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45937.721652777778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45937.721652777778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45937.721652777778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45937.721652777778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45937.721652777778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45937.721652777778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45937.721652777778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45937.721652777778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45937.721652777778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45937.721652777778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45937.721652777778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45937.721652777778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45937.721652777778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45937.721652777778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45937.721652777778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45937.721652777778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45937.721652777778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45937.721652777778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45937.721652777778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45937.721652777778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45937.721652777778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45937.721652777778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45937.721652777778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45937.721652777778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45937.721652777778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45937.721652777778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45937.721652777778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45937.721652777778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45937.721652777778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45937.721652777778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45937.721652777778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45937.721652777778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45937.721652777778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45937.721652777778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45937.721652777778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45937.721652777778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45937.721652777778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45937.721652777778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45937.721652777778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45937.721652777778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45937.721652777778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45937.721652777778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45937.721652777778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45937.721652777778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45937.721652777778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45937.721652777778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45937.721652777778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45937.721652777778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45937.721652777778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45937.721652777778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45937.721652777778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45937.721652777778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45937.721652777778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45937.721652777778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45937.721652777778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45937.721652777778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45937.721652777778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45937.721652777778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45937.721652777778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45937.721652777778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45937.721652777778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45937.721652777778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45937.721652777778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45937.721652777778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45937.721652777778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45937.721652777778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45937.721652777778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45937.721652777778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45937.721652777778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45937.721652777778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45937.721652777778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45937.721652777778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45937.721652777778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45937.721652777778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45937.721652777778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45937.721652777778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45937.721652777778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45937.721652777778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45937.721652777778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45937.721652777778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45937.721652777778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45937.721652777778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45937.721652777778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45937.721652777778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45937.721652777778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45937.721652777778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45937.721652777778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45937.721652777778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45937.721652777778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45937.721652777778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45937.721652777778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45937.721652777778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45937.721652777778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45937.721652777778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45937.721652777778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45937.721652777778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45937.721652777778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45937.721652777778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45937.721652777778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45937.721652777778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45937.721652777778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45937.721652777778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45937.721652777778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45937.721652777778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45937.721652777778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45937.721652777778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45937.721652777778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45937.721652777778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45937.721652777778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45937.721652777778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45937.721652777778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45937.721652777778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45937.721652777778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45937.721652777778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45937.721652777778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45937.721652777778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45937.721652777778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45937.721652777778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45937.721652777778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45937.721652777778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45937.721652777778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45937.721652777778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45937.721652777778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45937.721652777778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45937.721652777778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45937.721652777778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45937.721652777778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45937.721652777778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45937.721652777778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45937.721652777778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45937.721652777778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45937.721652777778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45937.721652777778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45937.721652777778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45937.721652777778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45937.721652777778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45937.721652777778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45937.721652777778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45937.721652777778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45937.721652777778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45937.721652777778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45937.721652777778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45937.721652777778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45937.721652777778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45937.721652777778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45937.721652777778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45937.721652777778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45937.721652777778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45937.721652777778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45937.721652777778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45937.721652777778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45937.721652777778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45937.721652777778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45937.721652777778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45937.721652777778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45937.721652777778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45937.721652777778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45937.721652777778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45937.721652777778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45937.721652777778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45937.721652777778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45937.721652777778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45937.721652777778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45937.721652777778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45937.721652777778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45937.721652777778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45937.721652777778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45937.721652777778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45937.721652777778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45937.721652777778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45937.721652777778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45937.721652777778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45937.721652777778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45937.721652777778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45937.721652777778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45937.721652777778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45937.721652777778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45937.721652777778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45937.721652777778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45937.721652777778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45937.721652777778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45937.721652777778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45937.721652777778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45937.721652777778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45937.721652777778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45937.721652777778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45937.721652777778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45937.721652777778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45937.721652777778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45937.721652777778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45937.721652777778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45937.721652777778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45937.721652777778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45937.721652777778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45937.721652777778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45937.721652777778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45937.721652777778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45937.721652777778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45937.721652777778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45937.721652777778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45937.721652777778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45937.721652777778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45937.721652777778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45937.721652777778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45937.721652777778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45937.721652777778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45937.721652777778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45937.721652777778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45937.721652777778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45937.721652777778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45937.721652777778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45937.721652777778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45937.721652777778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45937.721652777778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45937.721652777778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45937.721652777778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45937.721652777778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45937.721652777778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45937.721652777778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45937.721652777778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45937.721652777778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45937.721652777778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45937.721652777778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45937.721652777778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45937.721652777778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45937.721652777778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45937.721652777778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45937.721652777778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45937.721652777778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45937.721652777778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45937.721652777778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45937.721652777778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45937.721652777778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45937.721652777778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45937.721652777778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45937.721652777778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45937.721652777778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45937.721652777778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45937.721652777778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45937.721652777778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45937.721652777778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45937.721652777778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45937.721652777778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45937.721652777778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45937.721652777778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45937.721652777778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45937.721652777778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45937.721652777778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45937.721652777778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45937.721652777778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45937.721652777778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45937.721652777778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45937.721652777778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45937.721652777778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45937.721652777778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45937.721652777778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45937.721652777778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45937.721652777778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45937.721652777778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45937.721652777778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45937.721652777778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45937.721652777778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45937.721652777778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45937.721652777778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45937.721652777778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45937.721652777778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45937.721652777778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45937.721652777778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45937.721652777778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45937.721652777778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45937.721652777778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45937.721652777778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45937.721652777778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45937.721652777778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45937.721652777778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45937.721652777778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45937.721652777778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45937.721652777778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45937.721652777778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45937.721652777778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45937.721652777778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45937.721652777778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45937.721652777778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45937.721652777778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45937.721652777778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45937.721652777778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45937.721652777778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45937.721652777778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45937.721652777778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45937.721652777778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45937.721652777778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45937.721652777778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45937.721652777778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45937.721652777778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45937.721652777778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45937.721652777778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45937.721652777778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45937.721652777778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45937.721652777778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45937.721652777778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45937.721652777778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45937.721652777778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45937.721652777778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45937.721652777778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45937.721652777778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45937.721652777778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45937.721652777778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45937.721652777778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45937.721652777778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45937.721652777778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45937.721652777778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45937.721652777778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45937.721652777778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45937.721652777778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45937.721652777778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45937.721652777778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45937.721652777778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45937.721652777778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45937.721652777778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45937.721652777778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45937.721652777778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45937.721652777778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45937.721652777778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45937.721652777778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45937.721652777778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45937.721652777778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45937.721652777778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45937.721652777778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45937.721652777778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45937.721652777778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45937.721652777778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45937.721652777778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45937.721652777778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45937.721652777778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45937.721652777778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45937.721652777778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45937.721652777778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45937.721652777778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45937.721652777778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45937.721652777778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45937.721652777778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45937.721652777778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45937.721652777778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45937.721652777778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45937.721652777778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45937.721652777778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45937.721652777778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45937.721652777778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45937.721652777778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45937.721652777778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45937.721652777778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45937.721652777778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45937.721652777778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45937.721652777778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45937.721652777778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45937.721652777778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45937.721652777778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45937.721652777778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45937.721652777778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45937.721652777778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45937.721652777778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45937.721652777778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45937.721652777778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45937.721652777778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45937.721652777778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45937.721652777778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45937.721652777778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45937.721652777778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45937.721652777778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45937.721652777778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45937.721652777778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45937.721652777778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45937.721652777778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45937.721652777778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45937.721652777778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45937.721652777778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45937.721652777778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45937.721652777778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45937.721652777778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45937.721652777778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45937.721652777778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45937.721652777778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45937.721652777778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45937.721652777778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45937.721652777778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45937.721652777778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45937.721652777778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45937.721652777778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45937.721652777778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45937.721652777778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45937.721652777778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45937.721652777778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45937.721652777778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45937.721652777778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45937.721652777778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45937.721652777778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45937.721652777778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45937.721652777778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45937.721652777778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45937.721652777778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45937.721652777778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45937.721652777778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45937.721652777778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45937.721652777778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45937.721652777778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45937.721652777778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45937.721652777778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45937.721652777778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45937.721652777778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45937.721652777778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45937.721652777778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45937.721652777778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45937.721652777778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45937.721652777778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45937.721652777778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45937.721652777778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45937.721652777778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45937.721652777778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45937.721652777778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45937.721652777778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45937.721652777778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45937.721652777778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45937.721652777778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45937.721652777778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45937.721652777778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45937.721652777778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45937.721652777778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45937.721652777778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45937.721652777778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45937.721652777778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45937.721652777778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45937.721652777778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45937.721652777778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45937.721652777778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45937.721652777778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45937.721652777778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45937.721652777778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45937.721652777778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45937.721652777778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45937.721652777778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45937.721652777778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45937.721652777778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45937.721652777778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45937.721652777778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45937.721652777778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45937.721652777778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45937.721652777778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45937.721652777778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45937.721652777778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45937.721652777778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45937.721652777778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45937.721652777778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45937.721652777778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45937.721652777778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45937.721652777778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45937.721652777778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45937.721652777778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45937.721652777778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45937.721652777778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45937.721652777778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45937.721652777778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45937.721652777778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45937.721652777778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45937.721652777778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45937.721652777778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45937.721652777778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45937.721652777778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45937.721652777778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45937.721652777778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45937.721652777778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45937.721652777778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45937.721652777778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45937.721652777778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45937.721652777778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45937.721652777778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45937.721652777778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45937.721652777778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45937.721652777778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45937.721652777778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45937.721652777778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45937.721652777778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45937.721652777778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45937.721652777778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45937.721652777778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45937.721652777778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45937.721652777778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45937.721652777778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45937.721652777778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45937.721652777778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45937.721652777778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45937.721652777778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45937.721652777778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45937.721652777778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45937.721652777778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45937.721652777778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45937.721652777778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45937.721652777778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45937.721652777778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45937.721652777778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45937.721652777778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45937.721652777778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45937.721652777778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45937.721652777778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45937.721652777778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45937.721652777778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45937.721652777778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45937.721652777778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45937.721652777778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45937.721652777778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45937.721652777778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45937.721652777778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45937.721652777778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45937.721652777778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45937.721652777778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45937.721652777778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45937.721652777778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45937.721652777778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45937.721652777778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45937.721652777778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45937.721652777778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45937.721652777778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45937.721652777778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45937.721652777778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45937.721652777778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45937.721652777778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45937.721652777778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45937.721652777778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45937.721652777778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45937.721652777778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45937.721652777778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45937.721652777778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45937.721652777778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45937.721652777778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45937.721652777778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45937.721652777778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45937.721652777778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45937.721652777778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45937.721652777778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45937.721652777778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45937.721652777778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45937.721652777778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45937.721652777778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45937.721652777778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45937.721652777778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45937.721652777778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45937.721652777778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45937.721652777778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45937.721652777778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45937.721652777778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45937.721652777778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45937.721652777778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45937.721652777778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45937.721652777778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45937.721652777778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45937.721652777778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45937.721652777778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45937.721652777778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45937.721652777778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45937.721652777778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45937.721652777778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45937.721652777778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45937.721652777778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45937.721652777778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45937.721652777778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45937.721652777778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45937.721652777778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45937.721652777778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45937.721652777778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45937.721652777778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45937.721652777778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45937.721652777778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45937.721652777778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45937.721652777778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45937.721652777778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45937.721652777778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45937.721652777778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45937.721652777778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45937.721652777778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45937.721652777778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45937.721652777778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45937.721652777778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45937.721652777778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45937.721652777778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45937.721652777778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45937.721652777778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45937.721652777778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45937.721652777778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45937.721652777778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45937.721652777778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45937.721652777778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45937.721652777778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45937.721652777778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45937.721652777778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45937.721652777778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45937.721652777778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45937.721652777778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45937.721652777778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45937.721652777778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45937.721652777778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45937.721652777778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45937.721652777778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45937.721652777778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45937.721652777778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45937.721652777778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45937.721652777778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45937.721652777778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45937.721652777778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45937.721652777778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45937.721652777778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45937.721652777778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45937.721652777778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45937.721652777778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45937.721652777778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45937.721652777778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45937.721652777778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45937.721652777778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45937.721652777778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45937.721652777778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45937.721652777778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45937.721652777778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45937.721652777778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45937.721652777778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45937.721652777778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45937.721652777778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45937.721652777778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45937.721652777778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45937.721652777778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45937.721652777778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45937.721652777778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45937.721652777778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45937.721652777778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45937.721652777778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45937.721652777778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45937.721652777778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45937.721652777778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45937.721652777778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45937.721652777778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45937.721652777778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45937.721652777778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45937.721652777778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45937.721652777778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45937.721652777778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45937.721652777778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45937.721652777778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45937.721652777778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45937.721652777778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45937.721652777778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45937.721652777778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45937.721652777778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45937.721652777778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45937.721652777778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45937.721652777778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45937.721652777778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45937.721652777778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45937.721652777778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45937.721652777778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45937.721652777778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45937.721652777778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45937.721652777778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45937.721652777778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45937.721652777778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45937.721652777778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45937.721652777778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45937.721652777778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45937.721652777778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45937.721652777778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45937.721652777778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45937.721652777778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45937.721652777778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45937.721652777778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45937.721652777778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45937.721652777778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45937.721652777778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45937.721652777778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45937.721652777778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45937.721652777778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45937.721652777778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45937.721652777778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45937.721652777778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45937.721652777778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45937.721652777778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45937.721652777778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45937.721652777778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45937.721652777778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45937.721652777778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45937.721652777778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45937.721652777778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45937.721652777778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45937.721652777778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45937.721652777778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45937.721652777778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45937.721652777778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45937.721652777778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45937.721652777778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45937.721652777778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45937.721652777778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45937.721652777778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45937.721652777778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45937.721652777778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45937.721652777778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45937.721652777778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45937.721652777778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45937.721652777778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45937.721652777778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45937.721652777778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45937.721652777778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45937.721652777778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45937.721652777778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45937.721652777778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45937.721652777778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45937.721652777778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45937.721652777778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45937.721652777778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45937.721652777778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45937.721652777778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45937.721652777778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45937.721652777778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45937.721652777778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45937.721652777778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45937.721652777778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45937.721652777778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45937.721652777778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45937.721652777778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45937.721652777778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45937.721652777778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45937.721652777778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45937.721652777778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45937.721652777778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45937.721652777778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45937.721652777778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45937.721652777778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45937.721652777778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45937.721652777778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45937.721652777778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45937.721652777778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45937.721652777778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45937.721652777778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45937.721652777778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45937.721652777778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45937.721652777778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45937.721652777778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45937.721652777778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45937.721652777778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45937.721652777778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45937.721652777778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45937.721652777778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45937.721652777778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45937.721652777778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45937.721652777778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45937.721652777778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45937.721652777778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45937.721652777778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45937.721652777778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45937.721652777778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45937.721652777778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45937.721652777778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45937.721652777778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45937.721652777778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45937.721652777778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45937.721652777778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45937.721652777778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45937.721652777778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45937.721652777778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45937.721652777778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45937.721652777778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45937.721652777778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45937.721652777778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45937.721652777778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45937.721652777778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45937.721652777778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45937.721652777778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45937.721652777778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45937.721652777778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45937.721652777778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45937.721652777778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45937.721652777778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45937.721652777778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45937.721652777778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45937.721652777778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45937.721652777778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45937.721652777778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45937.721652777778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45937.721652777778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45937.721652777778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45937.721652777778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45937.721652777778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45937.721652777778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45937.721652777778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45937.721652777778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45937.721652777778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45937.721652777778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45937.721652777778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45937.721652777778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45937.721652777778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45937.721652777778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45937.721652777778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45937.721652777778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45937.721652777778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45937.721652777778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45937.721652777778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45937.721652777778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45937.721652777778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45937.721652777778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45937.721652777778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45937.721652777778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45937.721652777778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45937.721652777778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45937.721652777778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45937.721652777778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45937.721652777778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45937.721652777778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45937.721652777778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45937.721652777778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45937.721652777778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45937.721652777778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45937.721652777778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45937.721652777778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45937.721652777778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45937.721652777778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45937.721652777778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45937.721652777778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45937.721652777778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45937.721652777778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45937.721652777778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45937.721652777778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45937.721652777778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45937.721652777778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45937.721652777778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45937.721652777778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45937.721652777778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45937.721652777778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45937.721652777778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45937.721652777778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45937.721652777778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45937.721652777778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45937.721652777778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45937.721652777778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45937.721652777778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45937.721652777778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45937.721652777778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45937.721652777778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45937.721652777778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45937.721652777778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45937.721652777778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45937.721652777778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45937.721652777778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45937.721652777778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45937.721652777778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45937.721652777778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45937.721652777778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45937.721652777778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45937.721652777778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45937.721652777778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45937.721652777778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45937.721652777778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45937.721652777778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45937.721652777778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45937.721652777778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45937.721652777778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45937.721652777778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45937.721652777778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45937.721652777778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45937.721652777778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45937.721652777778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45937.721652777778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45937.721652777778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45937.721652777778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45937.721652777778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45937.721652777778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45937.721652777778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45937.721652777778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45937.721652777778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45937.721652777778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45937.721652777778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45937.721652777778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45937.721652777778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45937.721652777778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45937.721652777778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45937.721652777778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45937.721652777778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45937.721652777778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45937.721652777778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45937.721652777778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45937.721652777778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45937.721652777778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45937.721652777778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45937.721652777778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45937.721652777778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45937.721652777778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45937.721652777778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45937.721652777778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45937.721652777778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45937.721652777778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45937.721652777778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45937.721652777778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45937.721652777778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45937.721652777778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45937.721652777778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45937.721652777778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45937.721652777778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45937.721652777778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45937.721652777778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45937.721652777778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45937.721652777778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45937.721652777778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45937.721652777778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45937.721652777778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45937.721652777778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45937.721652777778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45937.721652777778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45937.721652777778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45937.721652777778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45937.721652777778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45937.721652777778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45937.721652777778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45937.721652777778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45937.721652777778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45937.721652777778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45937.721652777778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45937.721652777778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45937.721652777778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45937.721652777778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45937.721652777778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45937.721652777778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45937.721652777778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45937.721652777778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45937.721652777778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45937.721652777778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45937.721652777778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45937.721652777778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45937.721652777778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45937.721652777778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45937.721652777778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45937.721652777778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45937.721652777778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45937.721652777778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45937.721652777778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45937.721652777778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45937.721652777778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45937.721652777778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45937.721652777778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45937.721652777778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45937.721652777778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45937.721652777778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45937.721652777778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45937.721652777778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45937.721652777778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45937.721652777778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45937.721652777778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45937.721652777778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45937.721652777778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45937.721652777778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45937.721652777778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45937.721652777778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45937.721652777778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45937.721652777778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45937.721652777778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45937.721652777778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45937.721652777778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45937.721652777778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45937.721652777778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45937.721652777778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45937.721652777778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45937.721652777778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45937.721652777778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45937.721652777778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45937.721652777778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234.24093518518202</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4.3226851848885417E-2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45937.721652777778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45937.721652777778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45937.721652777778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45937.721652777778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45937.721652777778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45937.721652777778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45937.721652777778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45937.721652777778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45937.721652777778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45937.721652777778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45937.721652777778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45937.721652777778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45937.721652777778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45937.721652777778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45937.721652777778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45937.721652777778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45937.721652777778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45937.721652777778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45937.721652777778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45937.721652546294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45937.721652546294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45937.721652546294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45937.721652546294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45937.721652546294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45937.721652546294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45937.721652546294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45937.721652546294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45937.721652546294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45937.721652546294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45937.721652777778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45937.721652777778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45937.721652777778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45937.721652777778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45937.721652777778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45937.721652777778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45937.721652777778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45937.721652777778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45937.721652777778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45937.721652777778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45937.721652777778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45937.721652777778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45937.721652777778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45937.721652777778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45937.721652777778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45937.721652777778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45937.721652777778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45937.721652777778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45937.721652777778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45937.721652777778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45937.721652777778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45937.721652777778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45937.721652777778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45937.721652777778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45937.721652777778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45937.721652777778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45937.721652777778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45937.721652777778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45937.721652777778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45937.721652777778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45937.721652777778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45937.721652777778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45937.721652777778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45937.721652777778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45937.721652777778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45937.721652777778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45937.721652777778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45937.721652777778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45937.721652777778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45937.721652777778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45937.721652777778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45937.721652777778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45937.721652777778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45937.721652777778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45937.721652777778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45937.721652777778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45937.721652777778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45937.721652777778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45937.721652777778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45937.721652777778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45937.721652777778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45937.721652777778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45937.721652777778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45937.721652777778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45937.721652777778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45937.721652777778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45937.721652777778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45937.721652777778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45937.721652777778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45937.721652777778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45937.721652777778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45937.721652777778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45937.721652777778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45937.721652777778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45937.721652777778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45937.721652777778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45937.721652777778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45937.721652777778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45937.721652777778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45937.721652777778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45937.721652777778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45937.721652777778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45937.721652777778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45937.721652777778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45937.721652777778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45937.721652777778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45937.721652777778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45937.721652777778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45937.721652777778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45937.721652777778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45937.721652777778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45937.721652777778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45937.721652777778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45937.721652777778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45937.721652777778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45937.721652777778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45937.721652777778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45937.721652777778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45937.721652777778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45937.721652777778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45937.721652777778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45937.721652777778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45937.721652777778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45937.721652777778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45937.721652777778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45937.721652777778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45937.721652777778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45937.721652777778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45937.721652777778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45937.721652777778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45937.721652777778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45937.721652777778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45937.721652777778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45937.721652777778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45937.721652777778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45937.721652777778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45937.721652777778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45937.721652777778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45937.721652777778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45937.721652777778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45937.721652777778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45937.721652777778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45937.721652777778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45937.721652777778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45937.721652777778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45937.721652777778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45937.721652777778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45937.721652777778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45937.721652777778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45937.721652777778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45937.721652777778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45937.721652777778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45937.721652777778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45937.721652777778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45937.721652777778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45937.721652777778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45937.721652777778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45937.721652777778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45937.721652777778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45937.721652777778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45937.721652777778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45937.721652777778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45937.721652777778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45937.721652777778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45937.721652777778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45937.721652777778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45937.721652777778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45937.721652777778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45937.721652777778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45937.721652777778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45937.721652777778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45937.721652777778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45937.721652777778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45937.721652777778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45937.721652777778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45937.721652777778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45937.721652777778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45937.721652777778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45937.721652777778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45937.721652777778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45937.721652777778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45937.721652777778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45937.721652777778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45937.721652777778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45937.721652777778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45937.721652777778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45937.721652777778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45937.721652777778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45937.721652777778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45937.721652777778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45937.721652777778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45937.721652777778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45937.721652777778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45937.721652777778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45937.721652777778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45937.721652777778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45937.721652777778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45937.721652777778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45937.721652777778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45937.721652777778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45937.721652777778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45937.721652777778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45937.721652777778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45937.721652777778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45937.721652777778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45937.721652777778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45937.721652777778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45937.721652777778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45937.721652777778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45937.721652777778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45937.721652777778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45937.721652777778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45937.721652777778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45937.721652777778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45937.721652777778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45937.721652777778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45937.721652777778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45937.721652777778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45937.721652777778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45937.721652777778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45937.721652777778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45937.721652777778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45937.721652777778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45937.721652777778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45937.721652777778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45937.721652777778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45937.721652777778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45937.721652777778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45937.721652777778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45937.721652777778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45937.721652777778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45937.721652777778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45937.721652777778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45937.721652777778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45937.721652777778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45937.721652777778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45937.721652777778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45937.721652777778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45937.721652777778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45937.721652777778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45937.721652777778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45937.721652777778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45937.721652777778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45937.721652777778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45937.721652777778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45937.721652777778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45937.721652777778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45937.721652777778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45937.721652777778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45937.721652777778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45937.721652777778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45937.721652777778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45937.721652777778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45937.721652777778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45937.721652777778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45937.721652777778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45937.721652777778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45937.721652777778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45937.721652777778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45937.721652777778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45937.721652777778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45937.721652777778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45937.721652777778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45937.721652777778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45937.721652777778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45937.721652777778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45937.721652777778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45937.721652777778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45937.721652777778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45937.721652777778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45937.721652777778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45937.721652777778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45937.721652777778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45937.721652777778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45937.721652777778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45937.721652777778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45937.721652777778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45937.721652777778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45937.721652777778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45937.721652777778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45937.721652777778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45937.721652777778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45937.721652777778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45937.721652777778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45937.721652777778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45937.721652777778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45937.721652777778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45937.721652777778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45937.721652777778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45937.721652777778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45937.721652777778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45937.721652777778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45937.721652777778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45937.721652777778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45937.721652777778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45937.721652777778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45937.721652777778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45937.721652777778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45937.721652777778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45937.721652777778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45937.721652777778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45937.721652777778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45937.721652777778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45937.721652777778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45937.721652777778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45937.721652777778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45937.721652777778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45937.721652777778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45937.721652777778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45937.721652777778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45937.721652777778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45937.721652777778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45937.721652777778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45937.721652777778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45937.721652777778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45937.721652777778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45937.721652777778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45937.721652777778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45937.721652777778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45937.721652777778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45937.721652777778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45937.721652777778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45937.721652777778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45937.721652777778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45937.721652777778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45937.721652777778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45937.721652777778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45937.721652777778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45937.721652777778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45937.721652777778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45937.721652777778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45937.721652777778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45937.721652777778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45937.721652777778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45937.721652777778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45937.721652777778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45937.721652777778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45937.721652777778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45937.721652777778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45937.721652777778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45937.721652777778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45937.721652777778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45937.721652777778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45937.721652777778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45937.721652777778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45937.721652777778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45937.721652777778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45937.721652777778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45937.721652777778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45937.721652777778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45937.721652777778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45937.721652777778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45937.721652777778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45937.721652777778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45937.721652777778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45937.721652777778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45937.721652777778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45937.721652777778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45937.721652777778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45937.721652777778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45937.721652777778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45937.721652777778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45937.721652777778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45937.721652777778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45937.721652777778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45937.721652777778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45937.721652777778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45937.721652777778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45937.721652777778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45937.721652777778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45937.721652777778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45937.721652777778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45937.721652777778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45937.721652777778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45937.721652777778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45937.721652777778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45937.721652777778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45937.721652777778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45937.721652777778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45937.721652777778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45937.721652777778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45937.721652777778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45937.721652777778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45937.721652777778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45937.721652777778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45937.721652777778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45937.721652777778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45937.721652777778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45937.721652777778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45937.721652777778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45937.721652777778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45937.721652777778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45937.721652777778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45937.721652777778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45937.721652777778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45937.721652777778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45937.721652777778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45937.721652777778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45937.721652777778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45937.721652777778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45937.721652777778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45937.721652777778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45937.721652777778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45937.721652777778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45937.721652777778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45937.721652777778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45937.721652777778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45937.721652777778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45937.721652777778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45937.721652777778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45937.721652777778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45937.721652777778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45937.721652777778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45937.721652777778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45937.721652777778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45937.721652777778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45937.721652777778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45937.721652777778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45937.721652777778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45937.721652777778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45937.721652777778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45937.721652777778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45937.721652777778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45937.721652777778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45937.721652777778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45937.721652777778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45937.721652777778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45937.721652777778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45937.721652777778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45937.721652777778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45937.721652777778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45937.721652777778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45937.721652777778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45937.721652777778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45937.721652777778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45937.721652777778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45937.721652777778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45937.721652777778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45937.721652777778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45937.721652777778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45937.721652777778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45937.721652777778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45937.721652777778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45937.721652777778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45937.721652777778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45937.721652777778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45937.721652777778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45937.721652777778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45937.721652777778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45937.721652777778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45937.721652777778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45937.721652777778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45937.721652777778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45937.721652777778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45937.721652777778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45937.721652777778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45937.721652777778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45937.721652777778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45937.721652777778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45937.721652777778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45937.721652777778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45937.721652777778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45937.721652777778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45937.721652777778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45937.721652777778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45937.721652777778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45937.721652777778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45937.721652777778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45937.721652777778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45937.721652777778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45937.721652777778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45937.721652777778</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45937.721652777778</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45.889592592589906</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11.532775462961581</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45937.721652777778</v>
      </c>
      <c r="H4" s="38"/>
      <c r="I4" s="37" t="str">
        <f>IFERROR(VLOOKUP(D4,DB!A:F,6,0),"")</f>
        <v/>
      </c>
      <c r="J4" s="37" t="str">
        <f>IFERROR(VLOOKUP(D4,DB!A:G,7,0),"")</f>
        <v/>
      </c>
      <c r="K4" s="37"/>
      <c r="L4" s="37" t="str">
        <f>IFERROR(VLOOKUP(D4,DB!A:I,9,0),"")</f>
        <v/>
      </c>
      <c r="M4" s="128"/>
    </row>
    <row r="5" spans="1:13" ht="15">
      <c r="A5" s="37"/>
      <c r="B5" s="37" t="str">
        <f>IFERROR(VLOOKUP(D5,DB!A:K,11,0),"")</f>
        <v/>
      </c>
      <c r="C5" s="37"/>
      <c r="D5" s="37" t="s">
        <v>39058</v>
      </c>
      <c r="E5" s="37"/>
      <c r="F5" s="38"/>
      <c r="G5" s="39">
        <f ca="1">IFERROR(NOW()-F5,"-")</f>
        <v>45937.721652777778</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45937.721652777778</v>
      </c>
      <c r="H6" s="38"/>
      <c r="I6" s="37" t="str">
        <f>IFERROR(VLOOKUP(D6,DB!A:F,6,0),"")</f>
        <v/>
      </c>
      <c r="J6" s="37" t="str">
        <f>IFERROR(VLOOKUP(D6,DB!A:G,7,0),"")</f>
        <v/>
      </c>
      <c r="K6" s="37"/>
      <c r="L6" s="37" t="str">
        <f>IFERROR(VLOOKUP(D6,DB!A:I,9,0),"")</f>
        <v/>
      </c>
      <c r="M6" s="128"/>
    </row>
    <row r="7" spans="1:13" ht="15">
      <c r="A7" s="37"/>
      <c r="B7" s="37" t="str">
        <f>IFERROR(VLOOKUP(D7,DB!A:K,11,0),"")</f>
        <v/>
      </c>
      <c r="C7" s="37"/>
      <c r="D7" s="37" t="s">
        <v>39058</v>
      </c>
      <c r="E7" s="37"/>
      <c r="F7" s="38"/>
      <c r="G7" s="39">
        <f ca="1">IFERROR(NOW()-F7,"-")</f>
        <v>45937.721652777778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45937.721652777778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45937.721652777778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45937.721652777778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45937.721652777778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45937.721652777778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45937.721652777778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45937.721652777778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45937.721652777778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45937.721652777778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45937.721652777778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45937.721652777778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45937.721652777778</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45937.721652777778</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45937.721652777778</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45937.721652777778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45937.721652777778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45937.721652777778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45937.721652777778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45937.721652777778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45937.721652777778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45937.721652777778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45937.721652777778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45937.721652777778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45937.721652777778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45937.721652777778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45937.721652777778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45937.721652777778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45937.721652777778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45937.721652777778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45937.721652777778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45937.721652777778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45937.721652777778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45937.721652777778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45937.721652777778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45937.721652777778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45937.721652777778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45937.721652777778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45937.721652777778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45937.721652777778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45937.721652777778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45937.721652777778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45937.721652777778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45937.721652777778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45937.721652777778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45937.721652777778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45937.721652777778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45937.721652777778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45937.721652777778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45937.721652777778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45937.721652777778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45937.721652777778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45937.721652777778</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45937.721652777778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45937.721652777778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45937.721652777778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45937.721652777778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45937.721652777778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45937.721652777778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45937.721652777778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45937.721652777778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45937.721652777778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45937.721652777778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45937.721652777778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45937.721652777778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45937.721652777778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45937.721652777778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45937.721652777778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45937.721652777778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45937.721652777778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45937.721652777778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45937.721652777778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45937.721652777778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45937.721652777778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45937.721652777778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45937.721652777778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45937.721652777778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45937.721652777778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45937.721652777778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45937.721652777778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45937.721652777778</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45937.721652777778</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45937.721652777778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45937.721652777778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45937.721652777778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45937.721652777778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45937.721652777778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45937.721652777778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45937.721652777778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45937.721652777778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45937.721652777778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45937.721652777778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45937.721652777778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45937.721652777778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45937.721652777778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45937.721652777778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45937.721652777778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45937.721652777778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45937.721652777778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45937.721652777778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45937.721652777778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45937.721652777778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45937.721652777778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45937.721652777778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45937.721652777778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45937.721652777778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45937.721652777778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45937.721652777778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45937.721652777778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45937.721652777778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45937.721652777778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45937.721652777778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45937.721652777778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45937.721652777778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45937.721652777778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45937.721652777778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45937.721652777778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45937.721652777778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45937.721652777778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45937.721652777778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45937.721652777778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45937.721652777778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45937.721652777778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45937.721652777778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45937.721652777778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45937.721652777778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45937.721652777778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45937.721652777778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45937.721652777778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45937.721652777778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45937.721652777778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45937.721652777778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45937.721652777778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45937.721652777778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45937.721652777778</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45937.721652777778</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39059</v>
      </c>
      <c r="B2" s="112" t="s">
        <v>5398</v>
      </c>
      <c r="C2" s="129">
        <v>1</v>
      </c>
      <c r="D2" s="112" t="s">
        <v>34463</v>
      </c>
      <c r="E2" s="129" t="s">
        <v>39060</v>
      </c>
      <c r="F2" s="130">
        <v>45926.772847222222</v>
      </c>
      <c r="G2" s="81">
        <f ca="1">IFERROR(NOW()-F2,"-")</f>
        <v>10.948805555555737</v>
      </c>
      <c r="H2" s="131">
        <v>45927.449074074102</v>
      </c>
      <c r="I2" s="112" t="str">
        <f>IFERROR(VLOOKUP(D2,DB!A:F,6,0),"")</f>
        <v>SCECO</v>
      </c>
      <c r="J2" s="112" t="str">
        <f>IFERROR(VLOOKUP(D2,DB!A:G,7,0),"")</f>
        <v>Weak</v>
      </c>
      <c r="K2" s="129" t="s">
        <v>39061</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45937.721652777778</v>
      </c>
      <c r="H3" s="131">
        <v>45927.987534722219</v>
      </c>
      <c r="I3" s="112" t="str">
        <f>IFERROR(VLOOKUP(D3,DB!A:F,6,0),"")</f>
        <v>SCECO</v>
      </c>
      <c r="J3" s="112" t="str">
        <f>IFERROR(VLOOKUP(D3,DB!A:G,7,0),"")</f>
        <v>Vandalized</v>
      </c>
      <c r="K3" s="129" t="s">
        <v>39062</v>
      </c>
      <c r="L3" s="118" t="str">
        <f>IFERROR(VLOOKUP(D3,DB!A:I,9,0),"")</f>
        <v>Latis</v>
      </c>
    </row>
    <row r="4" spans="1:16383" ht="31.5" customHeight="1">
      <c r="A4" s="129" t="s">
        <v>39063</v>
      </c>
      <c r="B4" s="112" t="s">
        <v>5398</v>
      </c>
      <c r="C4" s="129">
        <v>1</v>
      </c>
      <c r="D4" s="112" t="s">
        <v>32861</v>
      </c>
      <c r="E4" s="129" t="s">
        <v>39060</v>
      </c>
      <c r="F4" s="130">
        <v>45933.880972222221</v>
      </c>
      <c r="G4" s="81">
        <f ca="1">IFERROR(NOW()-F4,"-")</f>
        <v>3.8406805555569008</v>
      </c>
      <c r="H4" s="131">
        <v>45929.455266203702</v>
      </c>
      <c r="I4" s="112" t="str">
        <f>IFERROR(VLOOKUP(D4,DB!A:F,6,0),"")</f>
        <v>SCECO</v>
      </c>
      <c r="J4" s="112" t="str">
        <f>IFERROR(VLOOKUP(D4,DB!A:G,7,0),"")</f>
        <v>In progress</v>
      </c>
      <c r="K4" s="129" t="s">
        <v>39061</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39064</v>
      </c>
      <c r="B5" s="112" t="s">
        <v>5398</v>
      </c>
      <c r="C5" s="129">
        <v>1</v>
      </c>
      <c r="D5" s="112" t="s">
        <v>33408</v>
      </c>
      <c r="E5" s="129" t="s">
        <v>38964</v>
      </c>
      <c r="F5" s="130">
        <v>45934.942245370374</v>
      </c>
      <c r="G5" s="81">
        <f ca="1">IFERROR(NOW()-F5,"-")</f>
        <v>2.7794074074045056</v>
      </c>
      <c r="H5" s="131">
        <v>45934.470231481479</v>
      </c>
      <c r="I5" s="112" t="str">
        <f>IFERROR(VLOOKUP(D5,DB!A:F,6,0),"")</f>
        <v>SCECO</v>
      </c>
      <c r="J5" s="112" t="str">
        <f>IFERROR(VLOOKUP(D5,DB!A:G,7,0),"")</f>
        <v>Dead</v>
      </c>
      <c r="K5" s="129" t="s">
        <v>39061</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c r="B6" s="112" t="str">
        <f>IFERROR(VLOOKUP(D6,DB!A:K,11,0),"")</f>
        <v>R6</v>
      </c>
      <c r="C6" s="114">
        <v>2</v>
      </c>
      <c r="D6" s="112" t="s">
        <v>35274</v>
      </c>
      <c r="E6" s="115"/>
      <c r="F6" s="116"/>
      <c r="G6" s="81">
        <f ca="1">IFERROR(NOW()-F6,"-")</f>
        <v>45937.721652777778</v>
      </c>
      <c r="H6" s="116">
        <v>45937.676469907405</v>
      </c>
      <c r="I6" s="112" t="str">
        <f>IFERROR(VLOOKUP(D6,DB!A:F,6,0),"")</f>
        <v>SCECO</v>
      </c>
      <c r="J6" s="112" t="str">
        <f>IFERROR(VLOOKUP(D6,DB!A:G,7,0),"")</f>
        <v>Vandalized</v>
      </c>
      <c r="K6" s="117" t="s">
        <v>39065</v>
      </c>
      <c r="L6" s="118" t="str">
        <f>IFERROR(VLOOKUP(D6,DB!A:I,9,0),"")</f>
        <v>Latis</v>
      </c>
    </row>
    <row r="7" spans="1:16383" ht="31.5" customHeight="1">
      <c r="A7" s="113"/>
      <c r="B7" s="112" t="str">
        <f>IFERROR(VLOOKUP(D7,DB!A:K,11,0),"")</f>
        <v>R6</v>
      </c>
      <c r="C7" s="114">
        <v>1</v>
      </c>
      <c r="D7" s="112" t="s">
        <v>36767</v>
      </c>
      <c r="E7" s="115"/>
      <c r="F7" s="116"/>
      <c r="G7" s="81">
        <f ca="1">IFERROR(NOW()-F7,"-")</f>
        <v>45937.721652777778</v>
      </c>
      <c r="H7" s="116">
        <v>45937.676481481481</v>
      </c>
      <c r="I7" s="112" t="str">
        <f>IFERROR(VLOOKUP(D7,DB!A:F,6,0),"")</f>
        <v>SCECO</v>
      </c>
      <c r="J7" s="112" t="str">
        <f>IFERROR(VLOOKUP(D7,DB!A:G,7,0),"")</f>
        <v>Dead</v>
      </c>
      <c r="K7" s="117" t="s">
        <v>39065</v>
      </c>
      <c r="L7" s="118" t="str">
        <f>IFERROR(VLOOKUP(D7,DB!A:I,9,0),"")</f>
        <v>Latis</v>
      </c>
    </row>
    <row r="8" spans="1:16383" ht="31.5" customHeight="1">
      <c r="A8" s="113"/>
      <c r="B8" s="112" t="str">
        <f>IFERROR(VLOOKUP(D8,DB!A:K,11,0),"")</f>
        <v>R6</v>
      </c>
      <c r="C8" s="114">
        <v>1</v>
      </c>
      <c r="D8" s="112" t="s">
        <v>37368</v>
      </c>
      <c r="E8" s="115"/>
      <c r="F8" s="116"/>
      <c r="G8" s="81">
        <f ca="1">IFERROR(NOW()-F8,"-")</f>
        <v>45937.721652777778</v>
      </c>
      <c r="H8" s="116">
        <v>45937.676481481481</v>
      </c>
      <c r="I8" s="112" t="str">
        <f>IFERROR(VLOOKUP(D8,DB!A:F,6,0),"")</f>
        <v>SCECO</v>
      </c>
      <c r="J8" s="112" t="str">
        <f>IFERROR(VLOOKUP(D8,DB!A:G,7,0),"")</f>
        <v>Vandalized</v>
      </c>
      <c r="K8" s="117" t="s">
        <v>39065</v>
      </c>
      <c r="L8" s="118" t="str">
        <f>IFERROR(VLOOKUP(D8,DB!A:I,9,0),"")</f>
        <v>Latis</v>
      </c>
    </row>
    <row r="9" spans="1:16383" ht="31.5" customHeight="1">
      <c r="A9" s="113"/>
      <c r="B9" s="112" t="str">
        <f>IFERROR(VLOOKUP(D9,DB!A:K,11,0),"")</f>
        <v>R6</v>
      </c>
      <c r="C9" s="114">
        <v>1</v>
      </c>
      <c r="D9" s="112" t="s">
        <v>35365</v>
      </c>
      <c r="E9" s="115"/>
      <c r="F9" s="116"/>
      <c r="G9" s="81">
        <f ca="1">IFERROR(NOW()-F9,"-")</f>
        <v>45937.721652777778</v>
      </c>
      <c r="H9" s="116">
        <v>45937.676481481481</v>
      </c>
      <c r="I9" s="112" t="str">
        <f>IFERROR(VLOOKUP(D9,DB!A:F,6,0),"")</f>
        <v>SCECO</v>
      </c>
      <c r="J9" s="112" t="str">
        <f>IFERROR(VLOOKUP(D9,DB!A:G,7,0),"")</f>
        <v>Dead</v>
      </c>
      <c r="K9" s="117" t="s">
        <v>39065</v>
      </c>
      <c r="L9" s="118" t="str">
        <f>IFERROR(VLOOKUP(D9,DB!A:I,9,0),"")</f>
        <v>Latis</v>
      </c>
    </row>
    <row r="10" spans="1:16383" ht="31.5" customHeight="1">
      <c r="A10" s="113"/>
      <c r="B10" s="112" t="str">
        <f>IFERROR(VLOOKUP(D10,DB!A:K,11,0),"")</f>
        <v>R6</v>
      </c>
      <c r="C10" s="114">
        <v>3</v>
      </c>
      <c r="D10" s="112" t="s">
        <v>34273</v>
      </c>
      <c r="E10" s="115"/>
      <c r="F10" s="116"/>
      <c r="G10" s="81">
        <f ca="1">IFERROR(NOW()-F10,"-")</f>
        <v>45937.721652777778</v>
      </c>
      <c r="H10" s="116">
        <v>45937.689884259256</v>
      </c>
      <c r="I10" s="112" t="str">
        <f>IFERROR(VLOOKUP(D10,DB!A:F,6,0),"")</f>
        <v>SCECO</v>
      </c>
      <c r="J10" s="112" t="str">
        <f>IFERROR(VLOOKUP(D10,DB!A:G,7,0),"")</f>
        <v>Vandalized</v>
      </c>
      <c r="K10" s="117" t="s">
        <v>39066</v>
      </c>
      <c r="L10" s="118" t="str">
        <f>IFERROR(VLOOKUP(D10,DB!A:I,9,0),"")</f>
        <v>Latis</v>
      </c>
    </row>
    <row r="11" spans="1:16383" ht="31.5" customHeight="1">
      <c r="A11" s="113"/>
      <c r="B11" s="112" t="str">
        <f>IFERROR(VLOOKUP(D11,DB!A:K,11,0),"")</f>
        <v>R6</v>
      </c>
      <c r="C11" s="114">
        <v>1</v>
      </c>
      <c r="D11" s="112" t="s">
        <v>33852</v>
      </c>
      <c r="E11" s="115"/>
      <c r="F11" s="116"/>
      <c r="G11" s="81">
        <f ca="1">IFERROR(NOW()-F11,"-")</f>
        <v>45937.721652777778</v>
      </c>
      <c r="H11" s="116">
        <v>45937.688668981478</v>
      </c>
      <c r="I11" s="112" t="str">
        <f>IFERROR(VLOOKUP(D11,DB!A:F,6,0),"")</f>
        <v>SCECO</v>
      </c>
      <c r="J11" s="112" t="str">
        <f>IFERROR(VLOOKUP(D11,DB!A:G,7,0),"")</f>
        <v>Dead</v>
      </c>
      <c r="K11" s="117" t="s">
        <v>39067</v>
      </c>
      <c r="L11" s="118" t="str">
        <f>IFERROR(VLOOKUP(D11,DB!A:I,9,0),"")</f>
        <v>Latis</v>
      </c>
    </row>
    <row r="12" spans="1:16383" ht="31.5" customHeight="1">
      <c r="A12" s="113"/>
      <c r="B12" s="112" t="str">
        <f>IFERROR(VLOOKUP(D12,DB!A:K,11,0),"")</f>
        <v>R6</v>
      </c>
      <c r="C12" s="114">
        <v>7</v>
      </c>
      <c r="D12" s="112" t="s">
        <v>34720</v>
      </c>
      <c r="E12" s="115"/>
      <c r="F12" s="116"/>
      <c r="G12" s="81">
        <f ca="1">IFERROR(NOW()-F12,"-")</f>
        <v>45937.721652777778</v>
      </c>
      <c r="H12" s="116">
        <v>45937.699965277781</v>
      </c>
      <c r="I12" s="112" t="str">
        <f>IFERROR(VLOOKUP(D12,DB!A:F,6,0),"")</f>
        <v>SCECO</v>
      </c>
      <c r="J12" s="112" t="str">
        <f>IFERROR(VLOOKUP(D12,DB!A:G,7,0),"")</f>
        <v>Good</v>
      </c>
      <c r="K12" s="117" t="s">
        <v>39068</v>
      </c>
      <c r="L12" s="118" t="str">
        <f>IFERROR(VLOOKUP(D12,DB!A:I,9,0),"")</f>
        <v>Latis</v>
      </c>
    </row>
    <row r="13" spans="1:16383" ht="31.5" customHeight="1">
      <c r="A13" s="113"/>
      <c r="B13" s="112" t="str">
        <f>IFERROR(VLOOKUP(D13,DB!A:K,11,0),"")</f>
        <v/>
      </c>
      <c r="C13" s="114"/>
      <c r="D13" s="112"/>
      <c r="E13" s="115"/>
      <c r="F13" s="116"/>
      <c r="G13" s="81">
        <f ca="1">IFERROR(NOW()-F13,"-")</f>
        <v>45937.721652777778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45937.721652777778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45937.721652777778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45937.721652777778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45937.721652777778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45937.721652777778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45937.721652777778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45937.721652777778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45937.721652777778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45937.721652777778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45937.721652777778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45937.721652777778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45937.721652777778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45937.721652777778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45937.721652777778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45937.721652777778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45937.721652777778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45937.721652777778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45937.721652777778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45937.721652777778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45937.721652777778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45937.721652777778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45937.721652777778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45937.721652777778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45937.721652777778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45937.721652777778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45937.721652777778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45937.721652777778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45937.721652777778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45937.721652777778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45937.721652777778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45937.721652777778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45937.721652777778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45937.721652777778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45937.721652777778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45937.721652777778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45937.721652777778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45937.721652777778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45937.721652777778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45937.721652777778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45937.721652777778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45937.721652777778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45937.721652777778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45937.721652777778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45937.721652777778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45937.721652777778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45937.721652777778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45937.721652777778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45937.721652777778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45937.721652777778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45937.721652777778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45937.721652777778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45937.721652777778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45937.721652777778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45937.721652777778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45937.721652777778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45937.721652777778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45937.721652777778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45937.721652777778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45937.721652777778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45937.721652777778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45937.721652777778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45937.721652777778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45937.721652777778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45937.721652777778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45937.721652777778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45937.721652777778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45937.721652777778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45937.721652777778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45937.721652777778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45937.721652777778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45937.721652777778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45937.721652777778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45937.721652777778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45937.721652777778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45937.721652777778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45937.721652777778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45937.721652777778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45937.721652777778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45937.721652777778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45937.721652777778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45937.721652777778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45937.721652777778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45937.721652777778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45937.721652777778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45937.721652777778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45937.721652777778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45937.721652777778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45937.721652777778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45937.721652777778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45937.721652777778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45937.721652777778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45937.721652777778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45937.721652777778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45937.721652777778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45937.721652777778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45937.721652777778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45937.721652777778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45937.721652777778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45937.721652777778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45937.721652777778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45937.721652777778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45937.721652777778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45937.721652777778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45937.721652777778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45937.721652777778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45937.721652777778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45937.721652777778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45937.721652777778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45937.721652777778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45937.721652777778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45937.721652777778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45937.721652777778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45937.721652777778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45937.721652777778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45937.721652777778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45937.721652777778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45937.721652777778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45937.721652777778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45937.721652777778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45937.721652777778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45937.721652777778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45937.721652777778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45937.721652777778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45937.721652777778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45937.721652777778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45937.721652777778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45937.721652777778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45937.721652777778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45937.721652777778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45937.721652777778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45937.721652777778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45937.721652777778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45937.721652777778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45937.721652777778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45937.721652777778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45937.721652777778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45937.721652777778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45937.721652777778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45937.721652777778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45937.721652777778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45937.721652777778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45937.721652777778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45937.721652777778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45937.721652777778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45937.721652777778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45937.721652777778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45937.721652777778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45937.721652777778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45937.721652777778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45937.721652777778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45937.721652777778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45937.721652777778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45937.721652777778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45937.721652777778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45937.721652777778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45937.721652777778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45937.721652777778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45937.721652777778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45937.721652777778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45937.721652777778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45937.721652777778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45937.721652777778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45937.721652777778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45937.721652777778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45937.721652777778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45937.721652777778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45937.721652777778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45937.721652777778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45937.721652777778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45937.721652777778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45937.721652777778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45937.721652777778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45937.721652777778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45937.721652777778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45937.721652777778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45937.721652777778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45937.721652777778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45937.721652777778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45937.721652777778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45937.721652777778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45937.721652777778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45937.721652777778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45937.721652777778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45937.721652777778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45937.721652777778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45937.721652777778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45937.721652777778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45937.721652777778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45937.721652777778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45937.721652777778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45937.721652777778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45937.721652777778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45937.721652777778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45937.721652777778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45937.721652777778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45937.721652777778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45937.721652777778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45937.721652777778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45937.721652777778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45937.721652777778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45937.721652777778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45937.721652777778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45937.721652777778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45937.721652777778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45937.721652777778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45937.721652777778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45937.721652777778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45937.721652777778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45937.721652777778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45937.721652777778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45937.721652777778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45937.721652777778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45937.721652777778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45937.721652777778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45937.721652777778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45937.721652777778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45937.721652777778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45937.721652777778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45937.721652777778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45937.721652777778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45937.721652777778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45937.721652777778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45937.721652777778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45937.721652777778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45937.721652777778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45937.721652777778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45937.721652777778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45937.721652777778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45937.721652777778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45937.721652777778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45937.721652777778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45937.721652777778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45937.721652777778</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