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51" documentId="13_ncr:1_{F6CB121F-512D-4AA6-A0C1-0FB36C537598}" xr6:coauthVersionLast="47" xr6:coauthVersionMax="47" xr10:uidLastSave="{742E611D-F194-41EB-80E5-138A14139847}"/>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<sst xmlns="http://schemas.openxmlformats.org/spreadsheetml/2006/main" count="178612" uniqueCount="39090">
  <si>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</si>
  <si>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</si>
  <si>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</si>
  <si>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</si>
  <si>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</si>
  <si>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</si>
  <si>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</si>
  <si>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</si>
  <si>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</si>
  <si>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</si>
  <si>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</si>
  <si>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</si>
  <si>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</si>
  <si>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</si>
  <si>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</si>
  <si>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</si>
  <si>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</si>
  <si>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</si>
  <si>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</si>
  <si>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</si>
  <si>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</si>
  <si>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</si>
  <si>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</si>
  <si>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</si>
  <si>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</si>
  <si>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</si>
  <si>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</si>
  <si>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</si>
  <si>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</si>
  <si>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</si>
  <si>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</si>
  <si>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</si>
  <si>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</si>
  <si>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</si>
  <si>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</si>
  <si>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</si>
  <si>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</si>
  <si>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</si>
  <si>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</si>
  <si>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</si>
  <si>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</si>
  <si>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</si>
  <si>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</si>
  <si>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</si>
  <si>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</si>
  <si>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</si>
  <si>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</si>
  <si>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</si>
  <si>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</si>
  <si>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</si>
  <si>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</si>
  <si>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</si>
  <si>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</si>
  <si>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</si>
  <si>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</si>
  <si>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</si>
  <si>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</si>
  <si>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</si>
  <si>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</si>
  <si>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</si>
  <si>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</si>
  <si>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</si>
  <si>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</si>
  <si>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</si>
  <si>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</si>
  <si>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</si>
  <si>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</si>
  <si>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</si>
  <si>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</si>
  <si>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</si>
  <si>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</si>
  <si>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</si>
  <si>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</si>
  <si>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</si>
  <si>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</si>
  <si>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</si>
  <si>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</si>
  <si>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</si>
  <si>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</si>
  <si>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</si>
  <si>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</si>
  <si>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</si>
  <si>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</si>
  <si>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</si>
  <si>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</si>
  <si>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</si>
  <si>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</si>
  <si>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</si>
  <si>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</si>
  <si>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</si>
  <si>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</si>
  <si>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</si>
  <si>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</si>
  <si>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</si>
  <si>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</si>
  <si>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</si>
  <si>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</si>
  <si>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</si>
  <si>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</si>
  <si>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</si>
  <si>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</si>
  <si>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</si>
  <si>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</si>
  <si>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</si>
  <si>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</si>
  <si>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</si>
  <si>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</si>
  <si>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</si>
  <si>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</si>
  <si>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</si>
  <si>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</si>
  <si>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</si>
  <si>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</si>
  <si>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</si>
  <si>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</si>
  <si>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</si>
  <si>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</si>
  <si>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</si>
  <si>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</si>
  <si>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</si>
  <si>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</si>
  <si>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</si>
  <si>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</si>
  <si>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</si>
  <si>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</si>
  <si>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</si>
  <si>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</si>
  <si>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</si>
  <si>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</si>
  <si>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</si>
  <si>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</si>
  <si>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</si>
  <si>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</si>
  <si>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</si>
  <si>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</si>
  <si>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</si>
  <si>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</si>
  <si>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</si>
  <si>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</si>
  <si>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</si>
  <si>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</si>
  <si>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</si>
  <si>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</si>
  <si>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</si>
  <si>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</si>
  <si>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</si>
  <si>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</si>
  <si>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</si>
  <si>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</si>
  <si>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</si>
  <si>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</si>
  <si>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</si>
  <si>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</si>
  <si>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</si>
  <si>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</si>
  <si>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</si>
  <si>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</si>
  <si>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</si>
  <si>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</si>
  <si>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</si>
  <si>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</si>
  <si>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</si>
  <si>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</si>
  <si>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</si>
  <si>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</si>
  <si>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</si>
  <si>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</si>
  <si>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</si>
  <si>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</si>
  <si>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</si>
  <si>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</si>
  <si>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</si>
  <si>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</si>
  <si>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</si>
  <si>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</si>
  <si>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</si>
  <si>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</si>
  <si>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</si>
  <si>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</si>
  <si>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</si>
  <si>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</si>
  <si>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</si>
  <si>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</si>
  <si>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</si>
  <si>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</si>
  <si>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</si>
  <si>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</si>
  <si>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</si>
  <si>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</si>
  <si>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</si>
  <si>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</si>
  <si>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</si>
  <si>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</si>
  <si>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</si>
  <si>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</si>
  <si>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</si>
  <si>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</si>
  <si>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</si>
  <si>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</si>
  <si>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</si>
  <si>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</si>
  <si>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</si>
  <si>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</si>
  <si>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</si>
  <si>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</si>
  <si>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</si>
  <si>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</si>
  <si>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</si>
  <si>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</si>
  <si>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</si>
  <si>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</si>
  <si>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</si>
  <si>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</si>
  <si>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</si>
  <si>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</si>
  <si>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</si>
  <si>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</si>
  <si>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</si>
  <si>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</si>
  <si>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</si>
  <si>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</si>
  <si>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</si>
  <si>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</si>
  <si>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</si>
  <si>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</si>
  <si>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</si>
  <si>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</si>
  <si>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</si>
  <si>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</si>
  <si>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</si>
  <si>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</si>
  <si>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</si>
  <si>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</si>
  <si>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</si>
  <si>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</si>
  <si>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</si>
  <si>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</si>
  <si>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</si>
  <si>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</si>
  <si>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</si>
  <si>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</si>
  <si>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</si>
  <si>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</si>
  <si>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</si>
  <si>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</si>
  <si>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</si>
  <si>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</si>
  <si>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</si>
  <si>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</si>
  <si>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</si>
  <si>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</si>
  <si>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</si>
  <si>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</si>
  <si>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</si>
  <si>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</si>
  <si>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</si>
  <si>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</si>
  <si>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</si>
  <si>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</si>
  <si>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</si>
  <si>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</si>
  <si>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</si>
  <si>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</si>
  <si>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</si>
  <si>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</si>
  <si>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</si>
  <si>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</si>
  <si>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</si>
  <si>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</si>
  <si>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</si>
  <si>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</si>
  <si>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</si>
  <si>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</si>
  <si>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</si>
  <si>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</si>
  <si>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</si>
  <si>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</si>
  <si>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</si>
  <si>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</si>
  <si>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</si>
  <si>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</si>
  <si>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</si>
  <si>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</si>
  <si>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</si>
  <si>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</si>
  <si>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</si>
  <si>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</si>
  <si>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</si>
  <si>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</si>
  <si>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</si>
  <si>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</si>
  <si>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</si>
  <si>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</si>
  <si>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</si>
  <si>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</si>
  <si>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</si>
  <si>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</si>
  <si>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</si>
  <si>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</si>
  <si>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</si>
  <si>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</si>
  <si>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</si>
  <si>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</si>
  <si>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</si>
  <si>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</si>
  <si>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</si>
  <si>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</si>
  <si>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</si>
  <si>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</si>
  <si>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</si>
  <si>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</si>
  <si>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</si>
  <si>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</si>
  <si>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</si>
  <si>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</si>
  <si>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</si>
  <si>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</si>
  <si>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</si>
  <si>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</si>
  <si>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</si>
  <si>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</si>
  <si>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</si>
  <si>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</si>
  <si>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</si>
  <si>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</si>
  <si>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</si>
  <si>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</si>
  <si>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</si>
  <si>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</si>
  <si>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</si>
  <si>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</si>
  <si>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</si>
  <si>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</si>
  <si>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</si>
  <si>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</si>
  <si>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</si>
  <si>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</si>
  <si>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</si>
  <si>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</si>
  <si>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</si>
  <si>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</si>
  <si>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</si>
  <si>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</si>
  <si>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</si>
  <si>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</si>
  <si>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</si>
  <si>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</si>
  <si>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</si>
  <si>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</si>
  <si>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</si>
  <si>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</si>
  <si>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</si>
  <si>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</si>
  <si>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</si>
  <si>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</si>
  <si>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</si>
  <si>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</si>
  <si>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</si>
  <si>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</si>
  <si>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</si>
  <si>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</si>
  <si>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</si>
  <si>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</si>
  <si>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</si>
  <si>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</si>
  <si>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</si>
  <si>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</si>
  <si>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</si>
  <si>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</si>
  <si>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</si>
  <si>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</si>
  <si>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</si>
  <si>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</si>
  <si>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</si>
  <si>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</si>
  <si>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</si>
  <si>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</si>
  <si>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</si>
  <si>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</si>
  <si>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</si>
  <si>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</si>
  <si>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</si>
  <si>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</si>
  <si>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</si>
  <si>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</si>
  <si>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</si>
  <si>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</si>
  <si>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</si>
  <si>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</si>
  <si>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</si>
  <si>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</si>
  <si>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</si>
  <si>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</si>
  <si>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</si>
  <si>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</si>
  <si>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</si>
  <si>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</si>
  <si>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</si>
  <si>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</si>
  <si>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</si>
  <si>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</si>
  <si>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</si>
  <si>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</si>
  <si>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</si>
  <si>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</si>
  <si>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</si>
  <si>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</si>
  <si>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</si>
  <si>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</si>
  <si>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</si>
  <si>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</si>
  <si>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</si>
  <si>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</si>
  <si>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</si>
  <si>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</si>
  <si>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</si>
  <si>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</si>
  <si>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</si>
  <si>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</si>
  <si>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</si>
  <si>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</si>
  <si>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</si>
  <si>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</si>
  <si>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</si>
  <si>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</si>
  <si>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</si>
  <si>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</si>
  <si>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</si>
  <si>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</si>
  <si>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</si>
  <si>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</si>
  <si>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</si>
  <si>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</si>
  <si>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</si>
  <si>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</si>
  <si>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</si>
  <si>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</si>
  <si>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</si>
  <si>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</si>
  <si>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</si>
  <si>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</si>
  <si>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</si>
  <si>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</si>
  <si>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</si>
  <si>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</si>
  <si>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</si>
  <si>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</si>
  <si>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</si>
  <si>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</si>
  <si>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</si>
  <si>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</si>
  <si>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</si>
  <si>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</si>
  <si>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</si>
  <si>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</si>
  <si>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</si>
  <si>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</si>
  <si>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</si>
  <si>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</si>
  <si>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</si>
  <si>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</si>
  <si>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</si>
  <si>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</si>
  <si>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</si>
  <si>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</si>
  <si>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</si>
  <si>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</si>
  <si>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</si>
  <si>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</si>
  <si>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</si>
  <si>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</si>
  <si>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</si>
  <si>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</si>
  <si>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</si>
  <si>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</si>
  <si>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</si>
  <si>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</si>
  <si>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</si>
  <si>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</si>
  <si>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</si>
  <si>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</si>
  <si>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</si>
  <si>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</si>
  <si>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</si>
  <si>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</si>
  <si>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</si>
  <si>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</si>
  <si>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</si>
  <si>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</si>
  <si>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</si>
  <si>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</si>
  <si>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</si>
  <si>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</si>
  <si>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</si>
  <si>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</si>
  <si>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</si>
  <si>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</si>
  <si>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</si>
  <si>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</si>
  <si>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</si>
  <si>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</si>
  <si>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</si>
  <si>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</si>
  <si>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</si>
  <si>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</si>
  <si>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</si>
  <si>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</si>
  <si>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</si>
  <si>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</si>
  <si>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</si>
  <si>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</si>
  <si>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</si>
  <si>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</si>
  <si>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</si>
  <si>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</si>
  <si>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</si>
  <si>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</si>
  <si>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</si>
  <si>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</si>
  <si>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</si>
  <si>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</si>
  <si>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</si>
  <si>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</si>
  <si>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</si>
  <si>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</si>
  <si>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</si>
  <si>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</si>
  <si>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</si>
  <si>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</si>
  <si>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</si>
  <si>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</si>
  <si>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</si>
  <si>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</si>
  <si>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</si>
  <si>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</si>
  <si>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</si>
  <si>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</si>
  <si>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</si>
  <si>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</si>
  <si>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</si>
  <si>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</si>
  <si>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</si>
  <si>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</si>
  <si>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</si>
  <si>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</si>
  <si>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</si>
  <si>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</si>
  <si>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</si>
  <si>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</si>
  <si>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</si>
  <si>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</si>
  <si>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</si>
  <si>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</si>
  <si>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</si>
  <si>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</si>
  <si>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</si>
  <si>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</si>
  <si>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</si>
  <si>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</si>
  <si>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</si>
  <si>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</si>
  <si>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</si>
  <si>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</si>
  <si>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</si>
  <si>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</si>
  <si>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</si>
  <si>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</si>
  <si>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</si>
  <si>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</si>
  <si>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</si>
  <si>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</si>
  <si>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</si>
  <si>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</si>
  <si>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</si>
  <si>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</si>
  <si>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</si>
  <si>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</si>
  <si>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</si>
  <si>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</si>
  <si>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</si>
  <si>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</si>
  <si>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</si>
  <si>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</si>
  <si>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</si>
  <si>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</si>
  <si>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</si>
  <si>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</si>
  <si>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</si>
  <si>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</si>
  <si>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</si>
  <si>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</si>
  <si>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</si>
  <si>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</si>
  <si>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</si>
  <si>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</si>
  <si>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</si>
  <si>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</si>
  <si>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</si>
  <si>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</si>
  <si>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</si>
  <si>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</si>
  <si>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</si>
  <si>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</si>
  <si>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</si>
  <si>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</si>
  <si>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</si>
  <si>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</si>
  <si>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</si>
  <si>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</si>
  <si>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</si>
  <si>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</si>
  <si>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</si>
  <si>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</si>
  <si>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</si>
  <si>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</si>
  <si>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</si>
  <si>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</si>
  <si>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</si>
  <si>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</si>
  <si>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</si>
  <si>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</si>
  <si>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</si>
  <si>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</si>
  <si>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</si>
  <si>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</si>
  <si>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</si>
  <si>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</si>
  <si>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</si>
  <si>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</si>
  <si>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</si>
  <si>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</si>
  <si>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</si>
  <si>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</si>
  <si>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</si>
  <si>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</si>
  <si>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</si>
  <si>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</si>
  <si>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</si>
  <si>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</si>
  <si>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</si>
  <si>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</si>
  <si>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</si>
  <si>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</si>
  <si>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</si>
  <si>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</si>
  <si>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</si>
  <si>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</si>
  <si>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</si>
  <si>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</si>
  <si>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</si>
  <si>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</si>
  <si>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</si>
  <si>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</si>
  <si>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</si>
  <si>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</si>
  <si>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</si>
  <si>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</si>
  <si>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</si>
  <si>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</si>
  <si>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</si>
  <si>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</si>
  <si>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</si>
  <si>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</si>
  <si>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</si>
  <si>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</si>
  <si>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</si>
  <si>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</si>
  <si>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</si>
  <si>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</si>
  <si>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</si>
  <si>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</si>
  <si>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</si>
  <si>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</si>
  <si>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</si>
  <si>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</si>
  <si>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</si>
  <si>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</si>
  <si>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</si>
  <si>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</si>
  <si>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</si>
  <si>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</si>
  <si>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</si>
  <si>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</si>
  <si>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</si>
  <si>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</si>
  <si>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</si>
  <si>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</si>
  <si>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</si>
  <si>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</si>
  <si>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</si>
  <si>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</si>
  <si>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</si>
  <si>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</si>
  <si>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</si>
  <si>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</si>
  <si>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</si>
  <si>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</si>
  <si>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</si>
  <si>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</si>
  <si>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</si>
  <si>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</si>
  <si>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</si>
  <si>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</si>
  <si>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</si>
  <si>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</si>
  <si>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</si>
  <si>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</si>
  <si>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</si>
  <si>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</si>
  <si>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</si>
  <si>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</si>
  <si>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</si>
  <si>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</si>
  <si>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</si>
  <si>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</si>
  <si>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</si>
  <si>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</si>
  <si>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</si>
  <si>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</si>
  <si>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</si>
  <si>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</si>
  <si>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</si>
  <si>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</si>
  <si>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</si>
  <si>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</si>
  <si>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</si>
  <si>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</si>
  <si>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</si>
  <si>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</si>
  <si>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</si>
  <si>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</si>
  <si>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</si>
  <si>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</si>
  <si>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</si>
  <si>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</si>
  <si>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</si>
  <si>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</si>
  <si>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</si>
  <si>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</si>
  <si>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</si>
  <si>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</si>
  <si>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</si>
  <si>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</si>
  <si>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</si>
  <si>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</si>
  <si>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</si>
  <si>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</si>
  <si>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</si>
  <si>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</si>
  <si>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</si>
  <si>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</si>
  <si>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</si>
  <si>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</si>
  <si>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</si>
  <si>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</si>
  <si>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</si>
  <si>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</si>
  <si>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</si>
  <si>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</si>
  <si>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</si>
  <si>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</si>
  <si>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</si>
  <si>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</si>
  <si>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</si>
  <si>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</si>
  <si>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</si>
  <si>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</si>
  <si>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</si>
  <si>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</si>
  <si>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</si>
  <si>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</si>
  <si>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</si>
  <si>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</si>
  <si>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</si>
  <si>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</si>
  <si>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</si>
  <si>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</si>
  <si>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</si>
  <si>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</si>
  <si>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</si>
  <si>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</si>
  <si>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</si>
  <si>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</si>
  <si>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</si>
  <si>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</si>
  <si>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</si>
  <si>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</si>
  <si>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</si>
  <si>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</si>
  <si>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</si>
  <si>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</si>
  <si>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</si>
  <si>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</si>
  <si>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</si>
  <si>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</si>
  <si>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</si>
  <si>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</si>
  <si>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</si>
  <si>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</si>
  <si>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</si>
  <si>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</si>
  <si>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</si>
  <si>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</si>
  <si>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</si>
  <si>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</si>
  <si>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</si>
  <si>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</si>
  <si>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</si>
  <si>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</si>
  <si>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</si>
  <si>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</si>
  <si>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</si>
  <si>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</si>
  <si>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</si>
  <si>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</si>
  <si>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</si>
  <si>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</si>
  <si>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</si>
  <si>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</si>
  <si>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</si>
  <si>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</si>
  <si>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</si>
  <si>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</si>
  <si>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</si>
  <si>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</si>
  <si>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</si>
  <si>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</si>
  <si>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</si>
  <si>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</si>
  <si>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</si>
  <si>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</si>
  <si>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</si>
  <si>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</si>
  <si>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</si>
  <si>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</si>
  <si>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</si>
  <si>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</si>
  <si>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</si>
  <si>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</si>
  <si>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</si>
  <si>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</si>
  <si>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</si>
  <si>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</si>
  <si>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</si>
  <si>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</si>
  <si>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</si>
  <si>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</si>
  <si>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</si>
  <si>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</si>
  <si>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</si>
  <si>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</si>
  <si>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</si>
  <si>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</si>
  <si>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</si>
  <si>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</si>
  <si>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</si>
  <si>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</si>
  <si>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</si>
  <si>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</si>
  <si>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</si>
  <si>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</si>
  <si>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</si>
  <si>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</si>
  <si>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</si>
  <si>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</si>
  <si>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</si>
  <si>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</si>
  <si>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</si>
  <si>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</si>
  <si>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</si>
  <si>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</si>
  <si>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</si>
  <si>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</si>
  <si>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</si>
  <si>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</si>
  <si>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</si>
  <si>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</si>
  <si>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</si>
  <si>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</si>
  <si>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</si>
  <si>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</si>
  <si>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</si>
  <si>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</si>
  <si>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</si>
  <si>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</si>
  <si>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</si>
  <si>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</si>
  <si>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</si>
  <si>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</si>
  <si>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</si>
  <si>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</si>
  <si>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</si>
  <si>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</si>
  <si>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</si>
  <si>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</si>
  <si>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</si>
  <si>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</si>
  <si>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</si>
  <si>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</si>
  <si>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</si>
  <si>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</si>
  <si>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</si>
  <si>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</si>
  <si>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</si>
  <si>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</si>
  <si>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</si>
  <si>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</si>
  <si>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</si>
  <si>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</si>
  <si>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</si>
  <si>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</si>
  <si>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</si>
  <si>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</si>
  <si>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</si>
  <si>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</si>
  <si>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</si>
  <si>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</si>
  <si>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</si>
  <si>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</si>
  <si>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</si>
  <si>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</si>
  <si>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</si>
  <si>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</si>
  <si>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</si>
  <si>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</si>
  <si>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</si>
  <si>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</si>
  <si>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</si>
  <si>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</si>
  <si>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</si>
  <si>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</si>
  <si>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</si>
  <si>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</si>
  <si>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</si>
  <si>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</si>
  <si>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</si>
  <si>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</si>
  <si>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</si>
  <si>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</si>
  <si>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</si>
  <si>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</si>
  <si>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</si>
  <si>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</si>
  <si>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</si>
  <si>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</si>
  <si>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</si>
  <si>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</si>
  <si>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</si>
  <si>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</si>
  <si>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</si>
  <si>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</si>
  <si>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</si>
  <si>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</si>
  <si>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</si>
  <si>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</si>
  <si>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</si>
  <si>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</si>
  <si>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</si>
  <si>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</si>
  <si>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</si>
  <si>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</si>
  <si>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</si>
  <si>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</si>
  <si>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</si>
  <si>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</si>
  <si>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</si>
  <si>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</si>
  <si>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</si>
  <si>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</si>
  <si>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</si>
  <si>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</si>
  <si>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</si>
  <si>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</si>
  <si>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</si>
  <si>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</si>
  <si>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</si>
  <si>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</si>
  <si>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</si>
  <si>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</si>
  <si>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</si>
  <si>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</si>
  <si>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</si>
  <si>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</si>
  <si>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</si>
  <si>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</si>
  <si>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</si>
  <si>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</si>
  <si>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</si>
  <si>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</si>
  <si>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</si>
  <si>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</si>
  <si>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</si>
  <si>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</si>
  <si>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</si>
  <si>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</si>
  <si>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</si>
  <si>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</si>
  <si>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</si>
  <si>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</si>
  <si>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</si>
  <si>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</si>
  <si>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</si>
  <si>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</si>
  <si>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</si>
  <si>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</si>
  <si>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</si>
  <si>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</si>
  <si>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</si>
  <si>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</si>
  <si>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</si>
  <si>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</si>
  <si>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</si>
  <si>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</si>
  <si>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</si>
  <si>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</si>
  <si>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</si>
  <si>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</si>
  <si>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</si>
  <si>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</si>
  <si>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</si>
  <si>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</si>
  <si>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</si>
  <si>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</si>
  <si>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</si>
  <si>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</si>
  <si>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</si>
  <si>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</si>
  <si>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</si>
  <si>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</si>
  <si>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</si>
  <si>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</si>
  <si>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</si>
  <si>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</si>
  <si>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</si>
  <si>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</si>
  <si>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</si>
  <si>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</si>
  <si>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</si>
  <si>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</si>
  <si>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</si>
  <si>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</si>
  <si>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</si>
  <si>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</si>
  <si>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</si>
  <si>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</si>
  <si>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</si>
  <si>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</si>
  <si>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</si>
  <si>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</si>
  <si>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</si>
  <si>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</si>
  <si>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</si>
  <si>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</si>
  <si>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</si>
  <si>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</si>
  <si>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</si>
  <si>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</si>
  <si>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</si>
  <si>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</si>
  <si>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</si>
  <si>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</si>
  <si>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</si>
  <si>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</si>
  <si>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</si>
  <si>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</si>
  <si>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</si>
  <si>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</si>
  <si>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</si>
  <si>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</si>
  <si>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</si>
  <si>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</si>
  <si>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</si>
  <si>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</si>
  <si>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</si>
  <si>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</si>
  <si>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</si>
  <si>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</si>
  <si>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</si>
  <si>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</si>
  <si>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</si>
  <si>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</si>
  <si>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</si>
  <si>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</si>
  <si>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</si>
  <si>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</si>
  <si>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</si>
  <si>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</si>
  <si>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</si>
  <si>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</si>
  <si>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</si>
  <si>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</si>
  <si>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</si>
  <si>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</si>
  <si>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</si>
  <si>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</si>
  <si>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</si>
  <si>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</si>
  <si>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</si>
  <si>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</si>
  <si>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</si>
  <si>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</si>
  <si>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</si>
  <si>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</si>
  <si>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</si>
  <si>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</si>
  <si>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</si>
  <si>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</si>
  <si>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</si>
  <si>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</si>
  <si>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</si>
  <si>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</si>
  <si>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</si>
  <si>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</si>
  <si>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</si>
  <si>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</si>
  <si>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</si>
  <si>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</si>
  <si>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</si>
  <si>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</si>
  <si>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</si>
  <si>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</si>
  <si>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</si>
  <si>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</si>
  <si>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</si>
  <si>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</si>
  <si>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</si>
  <si>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</si>
  <si>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</si>
  <si>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</si>
  <si>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</si>
  <si>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</si>
  <si>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</si>
  <si>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</si>
  <si>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</si>
  <si>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</si>
  <si>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</si>
  <si>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</si>
  <si>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</si>
  <si>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</si>
  <si>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</si>
  <si>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</si>
  <si>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</si>
  <si>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</si>
  <si>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</si>
  <si>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</si>
  <si>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</si>
  <si>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</si>
  <si>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</si>
  <si>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</si>
  <si>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</si>
  <si>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</si>
  <si>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</si>
  <si>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</si>
  <si>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</si>
  <si>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</si>
  <si>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</si>
  <si>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</si>
  <si>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</si>
  <si>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</si>
  <si>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</si>
  <si>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</si>
  <si>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</si>
  <si>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</si>
  <si>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</si>
  <si>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</si>
  <si>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</si>
  <si>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</si>
  <si>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</si>
  <si>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</si>
  <si>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</si>
  <si>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</si>
  <si>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</si>
  <si>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</si>
  <si>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</si>
  <si>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</si>
  <si>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</si>
  <si>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</si>
  <si>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</si>
  <si>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</si>
  <si>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</si>
  <si>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</si>
  <si>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</si>
  <si>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</si>
  <si>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</si>
  <si>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</si>
  <si>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</si>
  <si>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</si>
  <si>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</si>
  <si>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</si>
  <si>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</si>
  <si>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</si>
  <si>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</si>
  <si>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</si>
  <si>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</si>
  <si>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</si>
  <si>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</si>
  <si>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</si>
  <si>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</si>
  <si>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</si>
  <si>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</si>
  <si>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</si>
  <si>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</si>
  <si>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</si>
  <si>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</si>
  <si>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</si>
  <si>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</si>
  <si>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</si>
  <si>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</si>
  <si>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</si>
  <si>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</si>
  <si>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</si>
  <si>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</si>
  <si>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</si>
  <si>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</si>
  <si>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</si>
  <si>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</si>
  <si>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</si>
  <si>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</si>
  <si>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</si>
  <si>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</si>
  <si>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</si>
  <si>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</si>
  <si>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</si>
  <si>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</si>
  <si>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</si>
  <si>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</si>
  <si>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</si>
  <si>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</si>
  <si>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</si>
  <si>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</si>
  <si>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</si>
  <si>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</si>
  <si>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</si>
  <si>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</si>
  <si>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</si>
  <si>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</si>
  <si>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</si>
  <si>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</si>
  <si>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</si>
  <si>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</si>
  <si>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</si>
  <si>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</si>
  <si>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</si>
  <si>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</si>
  <si>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</si>
  <si>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</si>
  <si>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</si>
  <si>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</si>
  <si>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</si>
  <si>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</si>
  <si>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</si>
  <si>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</si>
  <si>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</si>
  <si>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</si>
  <si>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</si>
  <si>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</si>
  <si>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</si>
  <si>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</si>
  <si>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</si>
  <si>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</si>
  <si>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</si>
  <si>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</si>
  <si>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</si>
  <si>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</si>
  <si>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</si>
  <si>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</si>
  <si>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</si>
  <si>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</si>
  <si>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</si>
  <si>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</si>
  <si>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</si>
  <si>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</si>
  <si>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</si>
  <si>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</si>
  <si>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</si>
  <si>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</si>
  <si>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</si>
  <si>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</si>
  <si>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</si>
  <si>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</si>
  <si>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</si>
  <si>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</si>
  <si>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</si>
  <si>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</si>
  <si>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</si>
  <si>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</si>
  <si>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</si>
  <si>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</si>
  <si>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</si>
  <si>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</si>
  <si>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</si>
  <si>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</si>
  <si>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</si>
  <si>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</si>
  <si>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</si>
  <si>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</si>
  <si>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</si>
  <si>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</si>
  <si>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</si>
  <si>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</si>
  <si>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</si>
  <si>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</si>
  <si>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</si>
  <si>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</si>
  <si>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</si>
  <si>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</si>
  <si>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</si>
  <si>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</si>
  <si>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</si>
  <si>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</si>
  <si>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</si>
  <si>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</si>
  <si>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</si>
  <si>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</si>
  <si>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</si>
  <si>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</si>
  <si>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</si>
  <si>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</si>
  <si>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</si>
  <si>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</si>
  <si>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</si>
  <si>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</si>
  <si>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</si>
  <si>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</si>
  <si>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</si>
  <si>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</si>
  <si>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</si>
  <si>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</si>
  <si>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</si>
  <si>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</si>
  <si>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</si>
  <si>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</si>
  <si>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</si>
  <si>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</si>
  <si>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</si>
  <si>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</si>
  <si>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</si>
  <si>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</si>
  <si>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</si>
  <si>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</si>
  <si>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</si>
  <si>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</si>
  <si>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</si>
  <si>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</si>
  <si>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</si>
  <si>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</si>
  <si>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</si>
  <si>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</si>
  <si>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</si>
  <si>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</si>
  <si>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</si>
  <si>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</si>
  <si>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</si>
  <si>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</si>
  <si>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</si>
  <si>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</si>
  <si>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</si>
  <si>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</si>
  <si>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</si>
  <si>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</si>
  <si>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</si>
  <si>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</si>
  <si>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</si>
  <si>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</si>
  <si>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</si>
  <si>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</si>
  <si>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</si>
  <si>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</si>
  <si>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</si>
  <si>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</si>
  <si>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</si>
  <si>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</si>
  <si>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</si>
  <si>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</si>
  <si>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</si>
  <si>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</si>
  <si>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</si>
  <si>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</si>
  <si>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</si>
  <si>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</si>
  <si>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</si>
  <si>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</si>
  <si>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</si>
  <si>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</si>
  <si>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</si>
  <si>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</si>
  <si>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</si>
  <si>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</si>
  <si>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</si>
  <si>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</si>
  <si>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</si>
  <si>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</si>
  <si>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</si>
  <si>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</si>
  <si>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</si>
  <si>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</si>
  <si>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</si>
  <si>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</si>
  <si>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</si>
  <si>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</si>
  <si>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</si>
  <si>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</si>
  <si>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</si>
  <si>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</si>
  <si>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</si>
  <si>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</si>
  <si>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</si>
  <si>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</si>
  <si>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</si>
  <si>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</si>
  <si>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</si>
  <si>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</si>
  <si>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</si>
  <si>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</si>
  <si>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</si>
  <si>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</si>
  <si>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</si>
  <si>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</si>
  <si>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</si>
  <si>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</si>
  <si>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</si>
  <si>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</si>
  <si>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</si>
  <si>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</si>
  <si>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</si>
  <si>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</si>
  <si>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</si>
  <si>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</si>
  <si>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</si>
  <si>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</si>
  <si>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</si>
  <si>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</si>
  <si>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</si>
  <si>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</si>
  <si>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</si>
  <si>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</si>
  <si>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</si>
  <si>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</si>
  <si>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</si>
  <si>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</si>
  <si>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</si>
  <si>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</si>
  <si>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</si>
  <si>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</si>
  <si>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</si>
  <si>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</si>
  <si>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</si>
  <si>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</si>
  <si>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</si>
  <si>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</si>
  <si>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</si>
  <si>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</si>
  <si>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</si>
  <si>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</si>
  <si>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</si>
  <si>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</si>
  <si>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</si>
  <si>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</si>
  <si>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</si>
  <si>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</si>
  <si>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</si>
  <si>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</si>
  <si>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</si>
  <si>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</si>
  <si>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</si>
  <si>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</si>
  <si>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</si>
  <si>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</si>
  <si>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</si>
  <si>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</si>
  <si>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</si>
  <si>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</si>
  <si>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</si>
  <si>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</si>
  <si>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</si>
  <si>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</si>
  <si>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</si>
  <si>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</si>
  <si>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</si>
  <si>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</si>
  <si>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</si>
  <si>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</si>
  <si>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</si>
  <si>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</si>
  <si>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</si>
  <si>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</si>
  <si>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</si>
  <si>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</si>
  <si>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</si>
  <si>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</si>
  <si>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</si>
  <si>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</si>
  <si>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</si>
  <si>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</si>
  <si>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</si>
  <si>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</si>
  <si>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</si>
  <si>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</si>
  <si>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</si>
  <si>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</si>
  <si>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</si>
  <si>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</si>
  <si>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</si>
  <si>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</si>
  <si>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</si>
  <si>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</si>
  <si>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</si>
  <si>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</si>
  <si>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</si>
  <si>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</si>
  <si>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</si>
  <si>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</si>
  <si>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</si>
  <si>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</si>
  <si>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</si>
  <si>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</si>
  <si>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</si>
  <si>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</si>
  <si>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</si>
  <si>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</si>
  <si>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</si>
  <si>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</si>
  <si>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</si>
  <si>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</si>
  <si>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</si>
  <si>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</si>
  <si>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</si>
  <si>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</si>
  <si>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</si>
  <si>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</si>
  <si>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</si>
  <si>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</si>
  <si>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</si>
  <si>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</si>
  <si>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</si>
  <si>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</si>
  <si>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</si>
  <si>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</si>
  <si>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</si>
  <si>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</si>
  <si>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</si>
  <si>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</si>
  <si>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</si>
  <si>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</si>
  <si>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</si>
  <si>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</si>
  <si>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</si>
  <si>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</si>
  <si>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</si>
  <si>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</si>
  <si>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</si>
  <si>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</si>
  <si>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</si>
  <si>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</si>
  <si>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</si>
  <si>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</si>
  <si>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</si>
  <si>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</si>
  <si>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</si>
  <si>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</si>
  <si>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</si>
  <si>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</si>
  <si>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</si>
  <si>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</si>
  <si>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</si>
  <si>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</si>
  <si>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</si>
  <si>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</si>
  <si>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</si>
  <si>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</si>
  <si>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</si>
  <si>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</si>
  <si>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</si>
  <si>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</si>
  <si>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</si>
  <si>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</si>
  <si>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</si>
  <si>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</si>
  <si>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</si>
  <si>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</si>
  <si>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</si>
  <si>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</si>
  <si>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</si>
  <si>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</si>
  <si>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</si>
  <si>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</si>
  <si>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</si>
  <si>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</si>
  <si>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</si>
  <si>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</si>
  <si>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</si>
  <si>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</si>
  <si>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</si>
  <si>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</si>
  <si>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</si>
  <si>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</si>
  <si>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</si>
  <si>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</si>
  <si>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</si>
  <si>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</si>
  <si>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</si>
  <si>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</si>
  <si>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</si>
  <si>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</si>
  <si>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</si>
  <si>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</si>
  <si>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</si>
  <si>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</si>
  <si>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</si>
  <si>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</si>
  <si>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</si>
  <si>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</si>
  <si>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</si>
  <si>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</si>
  <si>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</si>
  <si>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</si>
  <si>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</si>
  <si>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</si>
  <si>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</si>
  <si>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</si>
  <si>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</si>
  <si>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</si>
  <si>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</si>
  <si>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</si>
  <si>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</si>
  <si>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</si>
  <si>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</si>
  <si>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</si>
  <si>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</si>
  <si>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</si>
  <si>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</si>
  <si>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</si>
  <si>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</si>
  <si>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</si>
  <si>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</si>
  <si>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</si>
  <si>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</si>
  <si>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</si>
  <si>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</si>
  <si>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</si>
  <si>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</si>
  <si>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</si>
  <si>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</si>
  <si>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</si>
  <si>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</si>
  <si>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</si>
  <si>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</si>
  <si>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</si>
  <si>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</si>
  <si>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</si>
  <si>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</si>
  <si>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</si>
  <si>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</si>
  <si>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</si>
  <si>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</si>
  <si>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</si>
  <si>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</si>
  <si>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</si>
  <si>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</si>
  <si>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</si>
  <si>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</si>
  <si>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</si>
  <si>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</si>
  <si>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</si>
  <si>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</si>
  <si>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</si>
  <si>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</si>
  <si>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</si>
  <si>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</si>
  <si>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</si>
  <si>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</si>
  <si>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</si>
  <si>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</si>
  <si>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</si>
  <si>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</si>
  <si>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</si>
  <si>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</si>
  <si>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</si>
  <si>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</si>
  <si>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</si>
  <si>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</si>
  <si>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</si>
  <si>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</si>
  <si>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</si>
  <si>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</si>
  <si>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</si>
  <si>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</si>
  <si>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</si>
  <si>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</si>
  <si>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</si>
  <si>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</si>
  <si>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</si>
  <si>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</si>
  <si>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</si>
  <si>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</si>
  <si>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</si>
  <si>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</si>
  <si>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</si>
  <si>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</si>
  <si>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</si>
  <si>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</si>
  <si>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</si>
  <si>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</si>
  <si>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</si>
  <si>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</si>
  <si>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</si>
  <si>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</si>
  <si>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</si>
  <si>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</si>
  <si>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</si>
  <si>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</si>
  <si>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</si>
  <si>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</si>
  <si>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</si>
  <si>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</si>
  <si>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</si>
  <si>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</si>
  <si>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</si>
  <si>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</si>
  <si>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</si>
  <si>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</si>
  <si>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</si>
  <si>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</si>
  <si>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</si>
  <si>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</si>
  <si>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</si>
  <si>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</si>
  <si>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</si>
  <si>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</si>
  <si>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</si>
  <si>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</si>
  <si>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</si>
  <si>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</si>
  <si>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</si>
  <si>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</si>
  <si>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</si>
  <si>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</si>
  <si>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</si>
  <si>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</si>
  <si>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</si>
  <si>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</si>
  <si>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</si>
  <si>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</si>
  <si>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</si>
  <si>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</si>
  <si>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</si>
  <si>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</si>
  <si>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</si>
  <si>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</si>
  <si>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</si>
  <si>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</si>
  <si>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</si>
  <si>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</si>
  <si>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</si>
  <si>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</si>
  <si>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</si>
  <si>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</si>
  <si>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</si>
  <si>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</si>
  <si>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</si>
  <si>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</si>
  <si>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</si>
  <si>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</si>
  <si>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</si>
  <si>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</si>
  <si>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</si>
  <si>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</si>
  <si>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</si>
  <si>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</si>
  <si>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</si>
  <si>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</si>
  <si>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</si>
  <si>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</si>
  <si>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</si>
  <si>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</si>
  <si>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</si>
  <si>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</si>
  <si>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</si>
  <si>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</si>
  <si>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</si>
  <si>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</si>
  <si>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</si>
  <si>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</si>
  <si>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</si>
  <si>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</si>
  <si>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</si>
  <si>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</si>
  <si>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</si>
  <si>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</si>
  <si>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</si>
  <si>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</si>
  <si>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</si>
  <si>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</si>
  <si>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</si>
  <si>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</si>
  <si>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</si>
  <si>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</si>
  <si>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</si>
  <si>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</si>
  <si>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</si>
  <si>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</si>
  <si>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</si>
  <si>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</si>
  <si>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</si>
  <si>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</si>
  <si>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</si>
  <si>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</si>
  <si>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</si>
  <si>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</si>
  <si>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</si>
  <si>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</si>
  <si>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</si>
  <si>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</si>
  <si>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</si>
  <si>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</si>
  <si>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</si>
  <si>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</si>
  <si>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</si>
  <si>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</si>
  <si>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</si>
  <si>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</si>
  <si>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</si>
  <si>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</si>
  <si>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</si>
  <si>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</si>
  <si>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</si>
  <si>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</si>
  <si>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</si>
  <si>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</si>
  <si>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</si>
  <si>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</si>
  <si>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</si>
  <si>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</si>
  <si>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</si>
  <si>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</si>
  <si>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</si>
  <si>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</si>
  <si>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</si>
  <si>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</si>
  <si>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</si>
  <si>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</si>
  <si>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</si>
  <si>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</si>
  <si>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</si>
  <si>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</si>
  <si>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</si>
  <si>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</si>
  <si>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</si>
  <si>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</si>
  <si>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</si>
  <si>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</si>
  <si>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</si>
  <si>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</si>
  <si>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</si>
  <si>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</si>
  <si>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</si>
  <si>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</si>
  <si>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</si>
  <si>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</si>
  <si>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</si>
  <si>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</si>
  <si>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</si>
  <si>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</si>
  <si>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</si>
  <si>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</si>
  <si>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</si>
  <si>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</si>
  <si>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</si>
  <si>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</si>
  <si>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</si>
  <si>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</si>
  <si>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</si>
  <si>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</si>
  <si>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</si>
  <si>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</si>
  <si>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</si>
  <si>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</si>
  <si>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</si>
  <si>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</si>
  <si>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</si>
  <si>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</si>
  <si>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</si>
  <si>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</si>
  <si>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</si>
  <si>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</si>
  <si>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</si>
  <si>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</si>
  <si>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</si>
  <si>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</si>
  <si>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</si>
  <si>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</si>
  <si>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</si>
  <si>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</si>
  <si>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</si>
  <si>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</si>
  <si>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</si>
  <si>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</si>
  <si>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</si>
  <si>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</si>
  <si>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</si>
  <si>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</si>
  <si>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</si>
  <si>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</si>
  <si>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</si>
  <si>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</si>
  <si>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</si>
  <si>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</si>
  <si>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</si>
  <si>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</si>
  <si>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</si>
  <si>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</si>
  <si>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</si>
  <si>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</si>
  <si>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</si>
  <si>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</si>
  <si>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</si>
  <si>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</si>
  <si>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</si>
  <si>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</si>
  <si>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</si>
  <si>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</si>
  <si>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</si>
  <si>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</si>
  <si>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</si>
  <si>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</si>
  <si>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</si>
  <si>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</si>
  <si>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</si>
  <si>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</si>
  <si>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</si>
  <si>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</si>
  <si>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</si>
  <si>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</si>
  <si>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</si>
  <si>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</si>
  <si>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</si>
  <si>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</si>
  <si>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</si>
  <si>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</si>
  <si>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</si>
  <si>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</si>
  <si>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</si>
  <si>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</si>
  <si>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</si>
  <si>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</si>
  <si>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</si>
  <si>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</si>
  <si>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</si>
  <si>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</si>
  <si>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</si>
  <si>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</si>
  <si>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</si>
  <si>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</si>
  <si>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</si>
  <si>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</si>
  <si>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</si>
  <si>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</si>
  <si>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</si>
  <si>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</si>
  <si>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</si>
  <si>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</si>
  <si>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</si>
  <si>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</si>
  <si>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</si>
  <si>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</si>
  <si>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</si>
  <si>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</si>
  <si>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</si>
  <si>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</si>
  <si>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</si>
  <si>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</si>
  <si>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</si>
  <si>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</si>
  <si>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</si>
  <si>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</si>
  <si>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</si>
  <si>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</si>
  <si>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</si>
  <si>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</si>
  <si>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</si>
  <si>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</si>
  <si>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</si>
  <si>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</si>
  <si>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</si>
  <si>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</si>
  <si>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</si>
  <si>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</si>
  <si>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</si>
  <si>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</si>
  <si>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</si>
  <si>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</si>
  <si>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</si>
  <si>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</si>
  <si>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</si>
  <si>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</si>
  <si>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</si>
  <si>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</si>
  <si>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</si>
  <si>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</si>
  <si>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</si>
  <si>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</si>
  <si>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</si>
  <si>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</si>
  <si>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</si>
  <si>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</si>
  <si>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</si>
  <si>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</si>
  <si>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</si>
  <si>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</si>
  <si>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</si>
  <si>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</si>
  <si>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</si>
  <si>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</si>
  <si>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</si>
  <si>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</si>
  <si>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</si>
  <si>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</si>
  <si>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</si>
  <si>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</si>
  <si>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</si>
  <si>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</si>
  <si>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</si>
  <si>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</si>
  <si>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</si>
  <si>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</si>
  <si>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</si>
  <si>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</si>
  <si>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</si>
  <si>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</si>
  <si>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</si>
  <si>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</si>
  <si>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</si>
  <si>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</si>
  <si>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</si>
  <si>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</si>
  <si>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</si>
  <si>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</si>
  <si>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</si>
  <si>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</si>
  <si>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</si>
  <si>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</si>
  <si>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</si>
  <si>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</si>
  <si>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</si>
  <si>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</si>
  <si>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</si>
  <si>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</si>
  <si>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</si>
  <si>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</si>
  <si>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</si>
  <si>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</si>
  <si>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</si>
  <si>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</si>
  <si>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</si>
  <si>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</si>
  <si>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</si>
  <si>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</si>
  <si>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</si>
  <si>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</si>
  <si>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</si>
  <si>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</si>
  <si>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</si>
  <si>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</si>
  <si>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</si>
  <si>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</si>
  <si>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</si>
  <si>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</si>
  <si>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</si>
  <si>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</si>
  <si>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</si>
  <si>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</si>
  <si>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</si>
  <si>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</si>
  <si>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</si>
  <si>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</si>
  <si>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</si>
  <si>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</si>
  <si>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</si>
  <si>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</si>
  <si>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</si>
  <si>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</si>
  <si>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</si>
  <si>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</si>
  <si>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</si>
  <si>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</si>
  <si>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</si>
  <si>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</si>
  <si>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</si>
  <si>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</si>
  <si>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</si>
  <si>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</si>
  <si>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</si>
  <si>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</si>
  <si>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</si>
  <si>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</si>
  <si>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</si>
  <si>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</si>
  <si>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</si>
  <si>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</si>
  <si>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</si>
  <si>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</si>
  <si>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</si>
  <si>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</si>
  <si>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</si>
  <si>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</si>
  <si>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</si>
  <si>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</si>
  <si>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</si>
  <si>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</si>
  <si>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</si>
  <si>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</si>
  <si>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</si>
  <si>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</si>
  <si>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</si>
  <si>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</si>
  <si>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</si>
  <si>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</si>
  <si>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</si>
  <si>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</si>
  <si>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</si>
  <si>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</si>
  <si>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</si>
  <si>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</si>
  <si>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</si>
  <si>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</si>
  <si>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</si>
  <si>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</si>
  <si>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</si>
  <si>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</si>
  <si>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</si>
  <si>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</si>
  <si>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</si>
  <si>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</si>
  <si>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</si>
  <si>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</si>
  <si>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</si>
  <si>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</si>
  <si>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</si>
  <si>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</si>
  <si>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</si>
  <si>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</si>
  <si>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</si>
  <si>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</si>
  <si>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</si>
  <si>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</si>
  <si>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</si>
  <si>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</si>
  <si>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</si>
  <si>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</si>
  <si>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</si>
  <si>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</si>
  <si>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</si>
  <si>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</si>
  <si>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</si>
  <si>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</si>
  <si>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</si>
  <si>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</si>
  <si>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</si>
  <si>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</si>
  <si>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</si>
  <si>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</si>
  <si>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</si>
  <si>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</si>
  <si>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</si>
  <si>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</si>
  <si>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</si>
  <si>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</si>
  <si>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</si>
  <si>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</si>
  <si>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</si>
  <si>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</si>
  <si>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</si>
  <si>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</si>
  <si>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</si>
  <si>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</si>
  <si>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</si>
  <si>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</si>
  <si>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</si>
  <si>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</si>
  <si>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</si>
  <si>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</si>
  <si>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</si>
  <si>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</si>
  <si>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</si>
  <si>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</si>
  <si>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</si>
  <si>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</si>
  <si>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</si>
  <si>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</si>
  <si>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</si>
  <si>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</si>
  <si>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</si>
  <si>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</si>
  <si>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</si>
  <si>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</si>
  <si>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</si>
  <si>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</si>
  <si>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</si>
  <si>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</si>
  <si>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</si>
  <si>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</si>
  <si>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</si>
  <si>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</si>
  <si>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</si>
  <si>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</si>
  <si>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</si>
  <si>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</si>
  <si>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</si>
  <si>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</si>
  <si>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</si>
  <si>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</si>
  <si>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</si>
  <si>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</si>
  <si>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</si>
  <si>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</si>
  <si>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</si>
  <si>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</si>
  <si>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</si>
  <si>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</si>
  <si>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</si>
  <si>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</si>
  <si>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</si>
  <si>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</si>
  <si>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</si>
  <si>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</si>
  <si>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</si>
  <si>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</si>
  <si>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</si>
  <si>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</si>
  <si>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</si>
  <si>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</si>
  <si>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</si>
  <si>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</si>
  <si>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</si>
  <si>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</si>
  <si>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</si>
  <si>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</si>
  <si>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</si>
  <si>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</si>
  <si>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</si>
  <si>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</si>
  <si>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</si>
  <si>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</si>
  <si>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</si>
  <si>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</si>
  <si>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</si>
  <si>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</si>
  <si>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</si>
  <si>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</si>
  <si>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</si>
  <si>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</si>
  <si>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</si>
  <si>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</si>
  <si>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</si>
  <si>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</si>
  <si>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</si>
  <si>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</si>
  <si>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</si>
  <si>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</si>
  <si>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</si>
  <si>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</si>
  <si>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</si>
  <si>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</si>
  <si>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</si>
  <si>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</si>
  <si>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</si>
  <si>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</si>
  <si>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</si>
  <si>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</si>
  <si>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</si>
  <si>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</si>
  <si>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</si>
  <si>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</si>
  <si>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</si>
  <si>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</si>
  <si>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</si>
  <si>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</si>
  <si>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</si>
  <si>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</si>
  <si>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</si>
  <si>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</si>
  <si>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</si>
  <si>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</si>
  <si>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</si>
  <si>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</si>
  <si>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</si>
  <si>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</si>
  <si>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</si>
  <si>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</si>
  <si>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</si>
  <si>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</si>
  <si>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</si>
  <si>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</si>
  <si>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</si>
  <si>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</si>
  <si>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</si>
  <si>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</si>
  <si>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</si>
  <si>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</si>
  <si>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</si>
  <si>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</si>
  <si>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</si>
  <si>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</si>
  <si>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</si>
  <si>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</si>
  <si>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</si>
  <si>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</si>
  <si>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</si>
  <si>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</si>
  <si>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</si>
  <si>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</si>
  <si>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</si>
  <si>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</si>
  <si>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</si>
  <si>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</si>
  <si>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</si>
  <si>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</si>
  <si>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</si>
  <si>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</si>
  <si>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</si>
  <si>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</si>
  <si>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</si>
  <si>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</si>
  <si>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</si>
  <si>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</si>
  <si>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</si>
  <si>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</si>
  <si>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</si>
  <si>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</si>
  <si>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</si>
  <si>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</si>
  <si>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</si>
  <si>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</si>
  <si>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</si>
  <si>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</si>
  <si>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</si>
  <si>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</si>
  <si>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</si>
  <si>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</si>
  <si>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</si>
  <si>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</si>
  <si>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</si>
  <si>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</si>
  <si>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</si>
  <si>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</si>
  <si>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</si>
  <si>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</si>
  <si>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</si>
  <si>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</si>
  <si>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</si>
  <si>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</si>
  <si>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</si>
  <si>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</si>
  <si>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</si>
  <si>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</si>
  <si>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</si>
  <si>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</si>
  <si>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</si>
  <si>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</si>
  <si>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</si>
  <si>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</si>
  <si>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</si>
  <si>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</si>
  <si>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</si>
  <si>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</si>
  <si>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</si>
  <si>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</si>
  <si>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</si>
  <si>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</si>
  <si>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</si>
  <si>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</si>
  <si>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</si>
  <si>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</si>
  <si>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</si>
  <si>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</si>
  <si>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</si>
  <si>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</si>
  <si>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</si>
  <si>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</si>
  <si>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</si>
  <si>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</si>
  <si>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</si>
  <si>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</si>
  <si>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</si>
  <si>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</si>
  <si>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</si>
  <si>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</si>
  <si>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</si>
  <si>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</si>
  <si>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</si>
  <si>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</si>
  <si>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</si>
  <si>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</si>
  <si>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</si>
  <si>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</si>
  <si>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</si>
  <si>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</si>
  <si>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</si>
  <si>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</si>
  <si>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</si>
  <si>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</si>
  <si>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</si>
  <si>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</si>
  <si>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</si>
  <si>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</si>
  <si>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</si>
  <si>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</si>
  <si>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</si>
  <si>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</si>
  <si>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</si>
  <si>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</si>
  <si>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</si>
  <si>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</si>
  <si>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</si>
  <si>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</si>
  <si>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</si>
  <si>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</si>
  <si>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</si>
  <si>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</si>
  <si>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</si>
  <si>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</si>
  <si>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</si>
  <si>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</si>
  <si>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</si>
  <si>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</si>
  <si>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</si>
  <si>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</si>
  <si>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</si>
  <si>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</si>
  <si>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</si>
  <si>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</si>
  <si>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</si>
  <si>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</si>
  <si>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</si>
  <si>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</si>
  <si>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</si>
  <si>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</si>
  <si>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</si>
  <si>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</si>
  <si>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</si>
  <si>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</si>
  <si>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</si>
  <si>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</si>
  <si>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</si>
  <si>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</si>
  <si>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</si>
  <si>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</si>
  <si>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</si>
  <si>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</si>
  <si>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</si>
  <si>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</si>
  <si>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</si>
  <si>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</si>
  <si>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</si>
  <si>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</si>
  <si>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</si>
  <si>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</si>
  <si>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</si>
  <si>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</si>
  <si>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</si>
  <si>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</si>
  <si>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</si>
  <si>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</si>
  <si>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</si>
  <si>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</si>
  <si>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</si>
  <si>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</si>
  <si>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</si>
  <si>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</si>
  <si>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</si>
  <si>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</si>
  <si>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</si>
  <si>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</si>
  <si>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</si>
  <si>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</si>
  <si>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</si>
  <si>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</si>
  <si>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</si>
  <si>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</si>
  <si>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</si>
  <si>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</si>
  <si>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</si>
  <si>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</si>
  <si>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</si>
  <si>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</si>
  <si>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</si>
  <si>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</si>
  <si>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</si>
  <si>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</si>
  <si>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</si>
  <si>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</si>
  <si>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</si>
  <si>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</si>
  <si>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</si>
  <si>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</si>
  <si>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</si>
  <si>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</si>
  <si>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</si>
  <si>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</si>
  <si>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</si>
  <si>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</si>
  <si>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</si>
  <si>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</si>
  <si>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</si>
  <si>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</si>
  <si>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</si>
  <si>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</si>
  <si>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</si>
  <si>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</si>
  <si>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</si>
  <si>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</si>
  <si>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</si>
  <si>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</si>
  <si>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</si>
  <si>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</si>
  <si>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</si>
  <si>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</si>
  <si>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</si>
  <si>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</si>
  <si>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</si>
  <si>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</si>
  <si>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</si>
  <si>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</si>
  <si>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</si>
  <si>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</si>
  <si>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</si>
  <si>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</si>
  <si>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</si>
  <si>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</si>
  <si>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</si>
  <si>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</si>
  <si>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</si>
  <si>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</si>
  <si>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</si>
  <si>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</si>
  <si>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</si>
  <si>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</si>
  <si>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</si>
  <si>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</si>
  <si>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</si>
  <si>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</si>
  <si>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</si>
  <si>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</si>
  <si>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</si>
  <si>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</si>
  <si>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</si>
  <si>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</si>
  <si>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</si>
  <si>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</si>
  <si>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</si>
  <si>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</si>
  <si>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</si>
  <si>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</si>
  <si>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</si>
  <si>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</si>
  <si>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</si>
  <si>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</si>
  <si>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</si>
  <si>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</si>
  <si>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</si>
  <si>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</si>
  <si>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</si>
  <si>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</si>
  <si>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</si>
  <si>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</si>
  <si>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</si>
  <si>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</si>
  <si>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</si>
  <si>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</si>
  <si>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</si>
  <si>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</si>
  <si>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</si>
  <si>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</si>
  <si>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</si>
  <si>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</si>
  <si>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</si>
  <si>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</si>
  <si>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</si>
  <si>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</si>
  <si>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</si>
  <si>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</si>
  <si>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</si>
  <si>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</si>
  <si>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</si>
  <si>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</si>
  <si>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</si>
  <si>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</si>
  <si>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</si>
  <si>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</si>
  <si>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</si>
  <si>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</si>
  <si>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</si>
  <si>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</si>
  <si>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</si>
  <si>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</si>
  <si>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</si>
  <si>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</si>
  <si>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</si>
  <si>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</si>
  <si>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</si>
  <si>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</si>
  <si>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</si>
  <si>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</si>
  <si>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</si>
  <si>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</si>
  <si>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</si>
  <si>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</si>
  <si>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</si>
  <si>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</si>
  <si>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</si>
  <si>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</si>
  <si>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</si>
  <si>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</si>
  <si>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</si>
  <si>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</si>
  <si>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</si>
  <si>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</si>
  <si>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</si>
  <si>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</si>
  <si>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</si>
  <si>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</si>
  <si>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</si>
  <si>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</si>
  <si>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</si>
  <si>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</si>
  <si>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</si>
  <si>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</si>
  <si>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</si>
  <si>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</si>
  <si>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</si>
  <si>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</si>
  <si>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</si>
  <si>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</si>
  <si>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</si>
  <si>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</si>
  <si>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</si>
  <si>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</si>
  <si>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</si>
  <si>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</si>
  <si>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</si>
  <si>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</si>
  <si>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</si>
  <si>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</si>
  <si>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</si>
  <si>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</si>
  <si>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</si>
  <si>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</si>
  <si>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</si>
  <si>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</si>
  <si>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</si>
  <si>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</si>
  <si>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</si>
  <si>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</si>
  <si>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</si>
  <si>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</si>
  <si>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</si>
  <si>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</si>
  <si>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</si>
  <si>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</si>
  <si>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</si>
  <si>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</si>
  <si>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</si>
  <si>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</si>
  <si>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</si>
  <si>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</si>
  <si>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</si>
  <si>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</si>
  <si>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</si>
  <si>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</si>
  <si>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</si>
  <si>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</si>
  <si>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</si>
  <si>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</si>
  <si>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</si>
  <si>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</si>
  <si>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</si>
  <si>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</si>
  <si>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</si>
  <si>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</si>
  <si>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</si>
  <si>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</si>
  <si>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</si>
  <si>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</si>
  <si>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</si>
  <si>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</si>
  <si>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</si>
  <si>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</si>
  <si>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</si>
  <si>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</si>
  <si>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</si>
  <si>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</si>
  <si>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</si>
  <si>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</si>
  <si>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</si>
  <si>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</si>
  <si>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</si>
  <si>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</si>
  <si>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</si>
  <si>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</si>
  <si>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</si>
  <si>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</si>
  <si>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</si>
  <si>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</si>
  <si>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</si>
  <si>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</si>
  <si>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</si>
  <si>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</si>
  <si>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</si>
  <si>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</si>
  <si>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</si>
  <si>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</si>
  <si>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</si>
  <si>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</si>
  <si>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</si>
  <si>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</si>
  <si>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</si>
  <si>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</si>
  <si>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</si>
  <si>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</si>
  <si>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</si>
  <si>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</si>
  <si>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</si>
  <si>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</si>
  <si>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</si>
  <si>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</si>
  <si>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</si>
  <si>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</si>
  <si>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</si>
  <si>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</si>
  <si>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</si>
  <si>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</si>
  <si>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</si>
  <si>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</si>
  <si>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</si>
  <si>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</si>
  <si>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</si>
  <si>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</si>
  <si>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</si>
  <si>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</si>
  <si>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</si>
  <si>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</si>
  <si>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</si>
  <si>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</si>
  <si>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</si>
  <si>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</si>
  <si>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</si>
  <si>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</si>
  <si>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</si>
  <si>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</si>
  <si>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</si>
  <si>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</si>
  <si>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</si>
  <si>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</si>
  <si>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</si>
  <si>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</si>
  <si>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</si>
  <si>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</si>
  <si>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</si>
  <si>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</si>
  <si>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</si>
  <si>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</si>
  <si>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</si>
  <si>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</si>
  <si>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</si>
  <si>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</si>
  <si>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</si>
  <si>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</si>
  <si>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</si>
  <si>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</si>
  <si>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</si>
  <si>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</si>
  <si>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</si>
  <si>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</si>
  <si>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</si>
  <si>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</si>
  <si>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</si>
  <si>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</si>
  <si>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</si>
  <si>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</si>
  <si>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</si>
  <si>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</si>
  <si>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</si>
  <si>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</si>
  <si>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</si>
  <si>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</si>
  <si>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</si>
  <si>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</si>
  <si>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</si>
  <si>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</si>
  <si>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</si>
  <si>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</si>
  <si>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</si>
  <si>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</si>
  <si>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</si>
  <si>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</si>
  <si>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</si>
  <si>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</si>
  <si>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</si>
  <si>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</si>
  <si>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</si>
  <si>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</si>
  <si>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</si>
  <si>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</si>
  <si>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</si>
  <si>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</si>
  <si>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</si>
  <si>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</si>
  <si>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</si>
  <si>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</si>
  <si>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</si>
  <si>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</si>
  <si>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</si>
  <si>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</si>
  <si>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</si>
  <si>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</si>
  <si>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</si>
  <si>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</si>
  <si>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</si>
  <si>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</si>
  <si>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</si>
  <si>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</si>
  <si>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</si>
  <si>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</si>
  <si>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</si>
  <si>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</si>
  <si>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</si>
  <si>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</si>
  <si>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</si>
  <si>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</si>
  <si>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</si>
  <si>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</si>
  <si>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</si>
  <si>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</si>
  <si>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</si>
  <si>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</si>
  <si>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</si>
  <si>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</si>
  <si>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</si>
  <si>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</si>
  <si>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</si>
  <si>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</si>
  <si>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</si>
  <si>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</si>
  <si>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</si>
  <si>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</si>
  <si>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</si>
  <si>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</si>
  <si>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</si>
  <si>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</si>
  <si>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</si>
  <si>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</si>
  <si>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</si>
  <si>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</si>
  <si>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</si>
  <si>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</si>
  <si>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</si>
  <si>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</si>
  <si>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</si>
  <si>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</si>
  <si>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</si>
  <si>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</si>
  <si>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</si>
  <si>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</si>
  <si>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</si>
  <si>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</si>
  <si>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</si>
  <si>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</si>
  <si>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</si>
  <si>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</si>
  <si>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</si>
  <si>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</si>
  <si>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</si>
  <si>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</si>
  <si>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</si>
  <si>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</si>
  <si>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</si>
  <si>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</si>
  <si>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</si>
  <si>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</si>
  <si>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</si>
  <si>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</si>
  <si>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</si>
  <si>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</si>
  <si>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</si>
  <si>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</si>
  <si>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</si>
  <si>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</si>
  <si>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</si>
  <si>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</si>
  <si>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</si>
  <si>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</si>
  <si>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</si>
  <si>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</si>
  <si>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</si>
  <si>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</si>
  <si>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</si>
  <si>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</si>
  <si>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</si>
  <si>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</si>
  <si>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</si>
  <si>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</si>
  <si>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</si>
  <si>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</si>
  <si>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</si>
  <si>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</si>
  <si>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</si>
  <si>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</si>
  <si>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</si>
  <si>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</si>
  <si>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</si>
  <si>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</si>
  <si>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</si>
  <si>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</si>
  <si>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</si>
  <si>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</si>
  <si>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</si>
  <si>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</si>
  <si>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</si>
  <si>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</si>
  <si>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</si>
  <si>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</si>
  <si>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</si>
  <si>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</si>
  <si>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</si>
  <si>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</si>
  <si>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</si>
  <si>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</si>
  <si>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</si>
  <si>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</si>
  <si>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</si>
  <si>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</si>
  <si>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</si>
  <si>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</si>
  <si>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</si>
  <si>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</si>
  <si>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</si>
  <si>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</si>
  <si>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</si>
  <si>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</si>
  <si>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</si>
  <si>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</si>
  <si>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</si>
  <si>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</si>
  <si>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</si>
  <si>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</si>
  <si>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</si>
  <si>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</si>
  <si>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</si>
  <si>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</si>
  <si>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</si>
  <si>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</si>
  <si>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</si>
  <si>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</si>
  <si>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</si>
  <si>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</si>
  <si>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</si>
  <si>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</si>
  <si>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</si>
  <si>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</si>
  <si>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</si>
  <si>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</si>
  <si>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</si>
  <si>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</si>
  <si>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</si>
  <si>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</si>
  <si>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</si>
  <si>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</si>
  <si>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</si>
  <si>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</si>
  <si>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</si>
  <si>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</si>
  <si>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</si>
  <si>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</si>
  <si>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</si>
  <si>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</si>
  <si>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</si>
  <si>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</si>
  <si>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</si>
  <si>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</si>
  <si>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</si>
  <si>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</si>
  <si>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</si>
  <si>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</si>
  <si>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</si>
  <si>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</si>
  <si>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</si>
  <si>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</si>
  <si>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</si>
  <si>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</si>
  <si>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</si>
  <si>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</si>
  <si>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</si>
  <si>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</si>
  <si>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</si>
  <si>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</si>
  <si>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</si>
  <si>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</si>
  <si>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</si>
  <si>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</si>
  <si>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</si>
  <si>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</si>
  <si>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</si>
  <si>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</si>
  <si>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</si>
  <si>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</si>
  <si>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</si>
  <si>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</si>
  <si>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</si>
  <si>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</si>
  <si>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</si>
  <si>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</si>
  <si>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</si>
  <si>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</si>
  <si>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</si>
  <si>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</si>
  <si>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</si>
  <si>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</si>
  <si>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</si>
  <si>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</si>
  <si>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</si>
  <si>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</si>
  <si>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</si>
  <si>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</si>
  <si>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</si>
  <si>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</si>
  <si>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</si>
  <si>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</si>
  <si>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</si>
  <si>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</si>
  <si>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</si>
  <si>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</si>
  <si>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</si>
  <si>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</si>
  <si>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</si>
  <si>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</si>
  <si>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</si>
  <si>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</si>
  <si>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</si>
  <si>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</si>
  <si>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</si>
  <si>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</si>
  <si>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</si>
  <si>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</si>
  <si>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</si>
  <si>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</si>
  <si>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</si>
  <si>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</si>
  <si>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</si>
  <si>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</si>
  <si>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</si>
  <si>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</si>
  <si>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</si>
  <si>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</si>
  <si>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</si>
  <si>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</si>
  <si>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</si>
  <si>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</si>
  <si>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</si>
  <si>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</si>
  <si>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</si>
  <si>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</si>
  <si>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</si>
  <si>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</si>
  <si>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</si>
  <si>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</si>
  <si>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</si>
  <si>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</si>
  <si>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</si>
  <si>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</si>
  <si>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</si>
  <si>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</si>
  <si>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</si>
  <si>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</si>
  <si>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</si>
  <si>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</si>
  <si>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</si>
  <si>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</si>
  <si>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</si>
  <si>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</si>
  <si>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</si>
  <si>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</si>
  <si>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</si>
  <si>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</si>
  <si>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</si>
  <si>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</si>
  <si>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</si>
  <si>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</si>
  <si>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</si>
  <si>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</si>
  <si>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</si>
  <si>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</si>
  <si>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</si>
  <si>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</si>
  <si>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</si>
  <si>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</si>
  <si>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</si>
  <si>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</si>
  <si>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</si>
  <si>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</si>
  <si>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</si>
  <si>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</si>
  <si>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</si>
  <si>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</si>
  <si>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</si>
  <si>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</si>
  <si>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</si>
  <si>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</si>
  <si>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</si>
  <si>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</si>
  <si>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</si>
  <si>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</si>
  <si>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</si>
  <si>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</si>
  <si>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</si>
  <si>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</si>
  <si>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</si>
  <si>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</si>
  <si>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</si>
  <si>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</si>
  <si>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</si>
  <si>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</si>
  <si>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</si>
  <si>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</si>
  <si>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</si>
  <si>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</si>
  <si>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</si>
  <si>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</si>
  <si>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</si>
  <si>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</si>
  <si>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</si>
  <si>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</si>
  <si>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</si>
  <si>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</si>
  <si>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</si>
  <si>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</si>
  <si>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</si>
  <si>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</si>
  <si>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</si>
  <si>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</si>
  <si>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</si>
  <si>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</si>
  <si>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</si>
  <si>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</si>
  <si>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</si>
  <si>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</si>
  <si>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</si>
  <si>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</si>
  <si>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</si>
  <si>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</si>
  <si>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</si>
  <si>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</si>
  <si>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</si>
  <si>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</si>
  <si>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</si>
  <si>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</si>
  <si>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</si>
  <si>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</si>
  <si>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</si>
  <si>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</si>
  <si>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</si>
  <si>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</si>
  <si>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</si>
  <si>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</si>
  <si>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</si>
  <si>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</si>
  <si>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</si>
  <si>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</si>
  <si>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</si>
  <si>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</si>
  <si>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</si>
  <si>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</si>
  <si>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</si>
  <si>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</si>
  <si>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</si>
  <si>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</si>
  <si>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</si>
  <si>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</si>
  <si>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</si>
  <si>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</si>
  <si>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</si>
  <si>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</si>
  <si>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</si>
  <si>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</si>
  <si>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</si>
  <si>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</si>
  <si>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</si>
  <si>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</si>
  <si>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</si>
  <si>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</si>
  <si>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</si>
  <si>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</si>
  <si>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</si>
  <si>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</si>
  <si>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</si>
  <si>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</si>
  <si>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</si>
  <si>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</si>
  <si>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</si>
  <si>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</si>
  <si>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</si>
  <si>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</si>
  <si>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</si>
  <si>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</si>
  <si>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</si>
  <si>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</si>
  <si>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</si>
  <si>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</si>
  <si>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</si>
  <si>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</si>
  <si>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</si>
  <si>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</si>
  <si>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</si>
  <si>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</si>
  <si>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</si>
  <si>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</si>
  <si>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</si>
  <si>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</si>
  <si>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</si>
  <si>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</si>
  <si>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</si>
  <si>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</si>
  <si>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</si>
  <si>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</si>
  <si>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</si>
  <si>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</si>
  <si>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</si>
  <si>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</si>
  <si>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</si>
  <si>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</si>
  <si>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</si>
  <si>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</si>
  <si>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</si>
  <si>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</si>
  <si>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</si>
  <si>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</si>
  <si>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</si>
  <si>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</si>
  <si>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</si>
  <si>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</si>
  <si>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</si>
  <si>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</si>
  <si>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</si>
  <si>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</si>
  <si>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</si>
  <si>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</si>
  <si>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</si>
  <si>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</si>
  <si>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</si>
  <si>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</si>
  <si>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</si>
  <si>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</si>
  <si>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</si>
  <si>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</si>
  <si>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</si>
  <si>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</si>
  <si>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</si>
  <si>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</si>
  <si>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</si>
  <si>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</si>
  <si>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</si>
  <si>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</si>
  <si>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</si>
  <si>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</si>
  <si>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</si>
  <si>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</si>
  <si>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</si>
  <si>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</si>
  <si>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</si>
  <si>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</si>
  <si>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</si>
  <si>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</si>
  <si>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</si>
  <si>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</si>
  <si>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</si>
  <si>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</si>
  <si>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</si>
  <si>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</si>
  <si>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</si>
  <si>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</si>
  <si>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</si>
  <si>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</si>
  <si>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</si>
  <si>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</si>
  <si>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</si>
  <si>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</si>
  <si>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</si>
  <si>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</si>
  <si>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</si>
  <si>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</si>
  <si>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</si>
  <si>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</si>
  <si>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</si>
  <si>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</si>
  <si>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</si>
  <si>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</si>
  <si>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</si>
  <si>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</si>
  <si>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</si>
  <si>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</si>
  <si>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</si>
  <si>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</si>
  <si>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</si>
  <si>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</si>
  <si>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</si>
  <si>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</si>
  <si>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</si>
  <si>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</si>
  <si>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</si>
  <si>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</si>
  <si>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</si>
  <si>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</si>
  <si>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</si>
  <si>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</si>
  <si>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</si>
  <si>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</si>
  <si>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</si>
  <si>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</si>
  <si>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</si>
  <si>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</si>
  <si>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</si>
  <si>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</si>
  <si>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</si>
  <si>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</si>
  <si>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</si>
  <si>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</si>
  <si>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</si>
  <si>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</si>
  <si>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</si>
  <si>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</si>
  <si>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</si>
  <si>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</si>
  <si>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</si>
  <si>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</si>
  <si>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</si>
  <si>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</si>
  <si>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</si>
  <si>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</si>
  <si>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</si>
  <si>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</si>
  <si>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</si>
  <si>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</si>
  <si>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</si>
  <si>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</si>
  <si>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</si>
  <si>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</si>
  <si>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</si>
  <si>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</si>
  <si>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</si>
  <si>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</si>
  <si>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</si>
  <si>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</si>
  <si>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</si>
  <si>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</si>
  <si>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</si>
  <si>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</si>
  <si>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</si>
  <si>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</si>
  <si>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</si>
  <si>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</si>
  <si>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</si>
  <si>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</si>
  <si>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</si>
  <si>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</si>
  <si>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</si>
  <si>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</si>
  <si>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</si>
  <si>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</si>
  <si>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</si>
  <si>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</si>
  <si>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</si>
  <si>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</si>
  <si>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</si>
  <si>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</si>
  <si>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</si>
  <si>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</si>
  <si>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</si>
  <si>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</si>
  <si>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</si>
  <si>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</si>
  <si>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</si>
  <si>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</si>
  <si>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</si>
  <si>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</si>
  <si>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</si>
  <si>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</si>
  <si>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</si>
  <si>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</si>
  <si>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</si>
  <si>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</si>
  <si>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</si>
  <si>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</si>
  <si>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</si>
  <si>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</si>
  <si>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</si>
  <si>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</si>
  <si>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</si>
  <si>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</si>
  <si>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</si>
  <si>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</si>
  <si>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</si>
  <si>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</si>
  <si>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</si>
  <si>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</si>
  <si>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</si>
  <si>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</si>
  <si>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</si>
  <si>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</si>
  <si>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</si>
  <si>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</si>
  <si>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</si>
  <si>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</si>
  <si>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</si>
  <si>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</si>
  <si>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</si>
  <si>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</si>
  <si>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</si>
  <si>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</si>
  <si>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</si>
  <si>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</si>
  <si>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</si>
  <si>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</si>
  <si>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</si>
  <si>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</si>
  <si>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</si>
  <si>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</si>
  <si>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</si>
  <si>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</si>
  <si>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</si>
  <si>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</si>
  <si>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</si>
  <si>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</si>
  <si>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</si>
  <si>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</si>
  <si>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</si>
  <si>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</si>
  <si>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</si>
  <si>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</si>
  <si>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</si>
  <si>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</si>
  <si>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</si>
  <si>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</si>
  <si>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</si>
  <si>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</si>
  <si>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</si>
  <si>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</si>
  <si>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</si>
  <si>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</si>
  <si>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</si>
  <si>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</si>
  <si>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</si>
  <si>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</si>
  <si>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</si>
  <si>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</si>
  <si>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</si>
  <si>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</si>
  <si>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</si>
  <si>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</si>
  <si>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</si>
  <si>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</si>
  <si>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</si>
  <si>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</si>
  <si>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</si>
  <si>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</si>
  <si>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</si>
  <si>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</si>
  <si>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</si>
  <si>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</si>
  <si>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</si>
  <si>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</si>
  <si>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</si>
  <si>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</si>
  <si>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</si>
  <si>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</si>
  <si>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</si>
  <si>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</si>
  <si>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</si>
  <si>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</si>
  <si>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</si>
  <si>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</si>
  <si>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</si>
  <si>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</si>
  <si>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</si>
  <si>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</si>
  <si>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</si>
  <si>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</si>
  <si>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</si>
  <si>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</si>
  <si>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</si>
  <si>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</si>
  <si>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</si>
  <si>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</si>
  <si>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</si>
  <si>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</si>
  <si>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</si>
  <si>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</si>
  <si>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</si>
  <si>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</si>
  <si>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</si>
  <si>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</si>
  <si>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</si>
  <si>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</si>
  <si>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</si>
  <si>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</si>
  <si>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</si>
  <si>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</si>
  <si>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</si>
  <si>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</si>
  <si>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</si>
  <si>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</si>
  <si>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</si>
  <si>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</si>
  <si>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</si>
  <si>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</si>
  <si>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</si>
  <si>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</si>
  <si>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</si>
  <si>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</si>
  <si>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</si>
  <si>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</si>
  <si>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</si>
  <si>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</si>
  <si>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</si>
  <si>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</si>
  <si>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</si>
  <si>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</si>
  <si>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</si>
  <si>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</si>
  <si>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</si>
  <si>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</si>
  <si>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</si>
  <si>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</si>
  <si>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</si>
  <si>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</si>
  <si>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</si>
  <si>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</si>
  <si>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</si>
  <si>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</si>
  <si>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</si>
  <si>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</si>
  <si>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</si>
  <si>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</si>
  <si>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</si>
  <si>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</si>
  <si>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</si>
  <si>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</si>
  <si>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</si>
  <si>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</si>
  <si>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</si>
  <si>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</si>
  <si>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</si>
  <si>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</si>
  <si>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</si>
  <si>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</si>
  <si>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</si>
  <si>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</si>
  <si>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</si>
  <si>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</si>
  <si>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</si>
  <si>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</si>
  <si>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</si>
  <si>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</si>
  <si>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</si>
  <si>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</si>
  <si>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</si>
  <si>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</si>
  <si>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</si>
  <si>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</si>
  <si>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</si>
  <si>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</si>
  <si>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</si>
  <si>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</si>
  <si>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</si>
  <si>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</si>
  <si>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</si>
  <si>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</si>
  <si>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</si>
  <si>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</si>
  <si>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</si>
  <si>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</si>
  <si>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</si>
  <si>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</si>
  <si>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</si>
  <si>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</si>
  <si>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</si>
  <si>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</si>
  <si>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</si>
  <si>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</si>
  <si>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</si>
  <si>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</si>
  <si>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</si>
  <si>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</si>
  <si>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</si>
  <si>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</si>
  <si>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</si>
  <si>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</si>
  <si>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</si>
  <si>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</si>
  <si>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</si>
  <si>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</si>
  <si>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</si>
  <si>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</si>
  <si>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</si>
  <si>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</si>
  <si>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</si>
  <si>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</si>
  <si>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</si>
  <si>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</si>
  <si>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</si>
  <si>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</si>
  <si>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</si>
  <si>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</si>
  <si>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</si>
  <si>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</si>
  <si>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</si>
  <si>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</si>
  <si>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</si>
  <si>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</si>
  <si>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</si>
  <si>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</si>
  <si>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</si>
  <si>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</si>
  <si>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</si>
  <si>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</si>
  <si>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</si>
  <si>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</si>
  <si>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</si>
  <si>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</si>
  <si>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</si>
  <si>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</si>
  <si>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</si>
  <si>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</si>
  <si>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</si>
  <si>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</si>
  <si>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</si>
  <si>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</si>
  <si>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</si>
  <si>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</si>
  <si>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</si>
  <si>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</si>
  <si>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</si>
  <si>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</si>
  <si>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</si>
  <si>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</si>
  <si>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</si>
  <si>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</si>
  <si>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</si>
  <si>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</si>
  <si>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</si>
  <si>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</si>
  <si>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</si>
  <si>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</si>
  <si>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</si>
  <si>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</si>
  <si>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</si>
  <si>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</si>
  <si>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</si>
  <si>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</si>
  <si>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</si>
  <si>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</si>
  <si>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</si>
  <si>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</si>
  <si>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</si>
  <si>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</si>
  <si>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</si>
  <si>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</si>
  <si>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</si>
  <si>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</si>
  <si>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</si>
  <si>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</si>
  <si>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</si>
  <si>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</si>
  <si>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</si>
  <si>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</si>
  <si>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</si>
  <si>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</si>
  <si>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</si>
  <si>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</si>
  <si>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</si>
  <si>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</si>
  <si>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</si>
  <si>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</si>
  <si>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</si>
  <si>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</si>
  <si>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</si>
  <si>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</si>
  <si>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</si>
  <si>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</si>
  <si>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</si>
  <si>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</si>
  <si>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</si>
  <si>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</si>
  <si>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</si>
  <si>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</si>
  <si>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</si>
  <si>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</si>
  <si>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</si>
  <si>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</si>
  <si>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</si>
  <si>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</si>
  <si>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</si>
  <si>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</si>
  <si>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</si>
  <si>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</si>
  <si>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</si>
  <si>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</si>
  <si>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</si>
  <si>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</si>
  <si>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</si>
  <si>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</si>
  <si>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</si>
  <si>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</si>
  <si>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</si>
  <si>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</si>
  <si>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</si>
  <si>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</si>
  <si>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</si>
  <si>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</si>
  <si>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</si>
  <si>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</si>
  <si>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</si>
  <si>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</si>
  <si>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</si>
  <si>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</si>
  <si>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</si>
  <si>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</si>
  <si>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</si>
  <si>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</si>
  <si>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</si>
  <si>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</si>
  <si>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</si>
  <si>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</si>
  <si>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</si>
  <si>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</si>
  <si>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</si>
  <si>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</si>
  <si>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</si>
  <si>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</si>
  <si>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</si>
  <si>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</si>
  <si>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</si>
  <si>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</si>
  <si>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</si>
  <si>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</si>
  <si>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</si>
  <si>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</si>
  <si>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</si>
  <si>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</si>
  <si>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</si>
  <si>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</si>
  <si>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</si>
  <si>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</si>
  <si>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</si>
  <si>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</si>
  <si>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</si>
  <si>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</si>
  <si>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</si>
  <si>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</si>
  <si>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</si>
  <si>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</si>
  <si>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</si>
  <si>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</si>
  <si>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</si>
  <si>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</si>
  <si>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</si>
  <si>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</si>
  <si>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</si>
  <si>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</si>
  <si>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</si>
  <si>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</si>
  <si>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</si>
  <si>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</si>
  <si>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</si>
  <si>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</si>
  <si>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</si>
  <si>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</si>
  <si>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</si>
  <si>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</si>
  <si>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</si>
  <si>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</si>
  <si>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</si>
  <si>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</si>
  <si>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</si>
  <si>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</si>
  <si>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</si>
  <si>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</si>
  <si>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</si>
  <si>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</si>
  <si>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</si>
  <si>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</si>
  <si>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</si>
  <si>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</si>
  <si>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</si>
  <si>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</si>
  <si>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</si>
  <si>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</si>
  <si>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</si>
  <si>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</si>
  <si>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</si>
  <si>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</si>
  <si>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</si>
  <si>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</si>
  <si>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</si>
  <si>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</si>
  <si>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</si>
  <si>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</si>
  <si>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</si>
  <si>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</si>
  <si>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</si>
  <si>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</si>
  <si>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</si>
  <si>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</si>
  <si>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</si>
  <si>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</si>
  <si>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</si>
  <si>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</si>
  <si>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</si>
  <si>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</si>
  <si>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</si>
  <si>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</si>
  <si>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</si>
  <si>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</si>
  <si>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</si>
  <si>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</si>
  <si>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</si>
  <si>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</si>
  <si>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</si>
  <si>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</si>
  <si>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</si>
  <si>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</si>
  <si>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</si>
  <si>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</si>
  <si>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</si>
  <si>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</si>
  <si>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</si>
  <si>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</si>
  <si>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</si>
  <si>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</si>
  <si>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</si>
  <si>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</si>
  <si>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</si>
  <si>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</si>
  <si>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</si>
  <si>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</si>
  <si>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</si>
  <si>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</si>
  <si>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</si>
  <si>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</si>
  <si>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</si>
  <si>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</si>
  <si>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</si>
  <si>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</si>
  <si>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</si>
  <si>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</si>
  <si>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</si>
  <si>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</si>
  <si>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</si>
  <si>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</si>
  <si>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</si>
  <si>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</si>
  <si>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</si>
  <si>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</si>
  <si>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</si>
  <si>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</si>
  <si>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</si>
  <si>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</si>
  <si>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</si>
  <si>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</si>
  <si>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</si>
  <si>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</si>
  <si>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</si>
  <si>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</si>
  <si>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</si>
  <si>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</si>
  <si>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</si>
  <si>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</si>
  <si>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</si>
  <si>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</si>
  <si>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</si>
  <si>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</si>
  <si>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</si>
  <si>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</si>
  <si>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</si>
  <si>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</si>
  <si>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</si>
  <si>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</si>
  <si>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</si>
  <si>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</si>
  <si>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</si>
  <si>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</si>
  <si>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</si>
  <si>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</si>
  <si>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</si>
  <si>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</si>
  <si>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</si>
  <si>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</si>
  <si>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</si>
  <si>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</si>
  <si>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</si>
  <si>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</si>
  <si>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</si>
  <si>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</si>
  <si>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</si>
  <si>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</si>
  <si>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</si>
  <si>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</si>
  <si>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</si>
  <si>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</si>
  <si>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</si>
  <si>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</si>
  <si>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</si>
  <si>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</si>
  <si>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</si>
  <si>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</si>
  <si>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</si>
  <si>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</si>
  <si>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</si>
  <si>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</si>
  <si>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</si>
  <si>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</si>
  <si>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</si>
  <si>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</si>
  <si>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</si>
  <si>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</si>
  <si>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</si>
  <si>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</si>
  <si>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</si>
  <si>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</si>
  <si>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</si>
  <si>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</si>
  <si>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</si>
  <si>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</si>
  <si>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</si>
  <si>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</si>
  <si>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</si>
  <si>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</si>
  <si>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</si>
  <si>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</si>
  <si>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</si>
  <si>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</si>
  <si>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</si>
  <si>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</si>
  <si>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</si>
  <si>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</si>
  <si>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</si>
  <si>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</si>
  <si>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</si>
  <si>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</si>
  <si>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</si>
  <si>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</si>
  <si>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</si>
  <si>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</si>
  <si>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</si>
  <si>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</si>
  <si>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</si>
  <si>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</si>
  <si>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</si>
  <si>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</si>
  <si>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</si>
  <si>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</si>
  <si>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</si>
  <si>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</si>
  <si>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</si>
  <si>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</si>
  <si>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</si>
  <si>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</si>
  <si>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</si>
  <si>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</si>
  <si>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</si>
  <si>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</si>
  <si>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</si>
  <si>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</si>
  <si>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</si>
  <si>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</si>
  <si>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</si>
  <si>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</si>
  <si>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</si>
  <si>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</si>
  <si>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</si>
  <si>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</si>
  <si>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</si>
  <si>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</si>
  <si>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</si>
  <si>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</si>
  <si>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</si>
  <si>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</si>
  <si>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</si>
  <si>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</si>
  <si>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</si>
  <si>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</si>
  <si>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</si>
  <si>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</si>
  <si>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</si>
  <si>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</si>
  <si>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</si>
  <si>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</si>
  <si>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</si>
  <si>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</si>
  <si>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</si>
  <si>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</si>
  <si>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</si>
  <si>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</si>
  <si>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</si>
  <si>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</si>
  <si>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</si>
  <si>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</si>
  <si>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</si>
  <si>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</si>
  <si>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</si>
  <si>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</si>
  <si>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</si>
  <si>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</si>
  <si>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</si>
  <si>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</si>
  <si>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</si>
  <si>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</si>
  <si>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</si>
  <si>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</si>
  <si>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</si>
  <si>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</si>
  <si>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</si>
  <si>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</si>
  <si>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</si>
  <si>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</si>
  <si>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</si>
  <si>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</si>
  <si>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</si>
  <si>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</si>
  <si>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</si>
  <si>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</si>
  <si>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</si>
  <si>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</si>
  <si>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</si>
  <si>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</si>
  <si>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</si>
  <si>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</si>
  <si>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</si>
  <si>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</si>
  <si>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</si>
  <si>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</si>
  <si>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</si>
  <si>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</si>
  <si>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</si>
  <si>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</si>
  <si>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</si>
  <si>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</si>
  <si>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</si>
  <si>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</si>
  <si>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</si>
  <si>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</si>
  <si>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</si>
  <si>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</si>
  <si>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</si>
  <si>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</si>
  <si>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</si>
  <si>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</si>
  <si>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</si>
  <si>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</si>
  <si>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</si>
  <si>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</si>
  <si>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</si>
  <si>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</si>
  <si>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</si>
  <si>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</si>
  <si>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</si>
  <si>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</si>
  <si>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</si>
  <si>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</si>
  <si>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</si>
  <si>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</si>
  <si>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</si>
  <si>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</si>
  <si>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</si>
  <si>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</si>
  <si>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</si>
  <si>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</si>
  <si>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</si>
  <si>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</si>
  <si>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</si>
  <si>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</si>
  <si>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</si>
  <si>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</si>
  <si>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</si>
  <si>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</si>
  <si>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</si>
  <si>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</si>
  <si>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</si>
  <si>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</si>
  <si>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</si>
  <si>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</si>
  <si>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</si>
  <si>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</si>
  <si>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</si>
  <si>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</si>
  <si>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</si>
  <si>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</si>
  <si>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</si>
  <si>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</si>
  <si>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</si>
  <si>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</si>
  <si>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</si>
  <si>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</si>
  <si>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</si>
  <si>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</si>
  <si>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</si>
  <si>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</si>
  <si>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</si>
  <si>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</si>
  <si>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</si>
  <si>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</si>
  <si>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</si>
  <si>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</si>
  <si>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</si>
  <si>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</si>
  <si>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</si>
  <si>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</si>
  <si>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</si>
  <si>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</si>
  <si>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</si>
  <si>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</si>
  <si>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</si>
  <si>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</si>
  <si>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</si>
  <si>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</si>
  <si>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</si>
  <si>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</si>
  <si>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</si>
  <si>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</si>
  <si>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</si>
  <si>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</si>
  <si>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</si>
  <si>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</si>
  <si>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</si>
  <si>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</si>
  <si>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</si>
  <si>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</si>
  <si>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</si>
  <si>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</si>
  <si>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</si>
  <si>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</si>
  <si>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</si>
  <si>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</si>
  <si>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</si>
  <si>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</si>
  <si>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</si>
  <si>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</si>
  <si>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</si>
  <si>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</si>
  <si>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</si>
  <si>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</si>
  <si>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</si>
  <si>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</si>
  <si>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</si>
  <si>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</si>
  <si>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</si>
  <si>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</si>
  <si>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</si>
  <si>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</si>
  <si>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</si>
  <si>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</si>
  <si>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</si>
  <si>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</si>
  <si>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</si>
  <si>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</si>
  <si>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</si>
  <si>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</si>
  <si>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</si>
  <si>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</si>
  <si>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</si>
  <si>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</si>
  <si>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</si>
  <si>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</si>
  <si>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</si>
  <si>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</si>
  <si>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</si>
  <si>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</si>
  <si>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</si>
  <si>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</si>
  <si>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</si>
  <si>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</si>
  <si>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</si>
  <si>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</si>
  <si>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</si>
  <si>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</si>
  <si>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</si>
  <si>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</si>
  <si>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</si>
  <si>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</si>
  <si>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</si>
  <si>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</si>
  <si>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</si>
  <si>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</si>
  <si>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</si>
  <si>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</si>
  <si>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</si>
  <si>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</si>
  <si>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</si>
  <si>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</si>
  <si>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</si>
  <si>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</si>
  <si>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</si>
  <si>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</si>
  <si>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</si>
  <si>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</si>
  <si>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</si>
  <si>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</si>
  <si>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</si>
  <si>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</si>
  <si>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</si>
  <si>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</si>
  <si>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</si>
  <si>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</si>
  <si>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</si>
  <si>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</si>
  <si>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</si>
  <si>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</si>
  <si>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</si>
  <si>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</si>
  <si>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</si>
  <si>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</si>
  <si>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</si>
  <si>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</si>
  <si>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</si>
  <si>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</si>
  <si>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</si>
  <si>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</si>
  <si>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</si>
  <si>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</si>
  <si>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</si>
  <si>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</si>
  <si>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</si>
  <si>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</si>
  <si>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</si>
  <si>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</si>
  <si>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</si>
  <si>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</si>
  <si>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</si>
  <si>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</si>
  <si>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</si>
  <si>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</si>
  <si>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</si>
  <si>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</si>
  <si>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</si>
  <si>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</si>
  <si>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</si>
  <si>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</si>
  <si>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</si>
  <si>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</si>
  <si>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</si>
  <si>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</si>
  <si>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</si>
  <si>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</si>
  <si>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</si>
  <si>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</si>
  <si>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</si>
  <si>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</si>
  <si>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</si>
  <si>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</si>
  <si>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</si>
  <si>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</si>
  <si>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</si>
  <si>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</si>
  <si>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</si>
  <si>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</si>
  <si>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</si>
  <si>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</si>
  <si>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</si>
  <si>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</si>
  <si>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</si>
  <si>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</si>
  <si>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</si>
  <si>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</si>
  <si>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</si>
  <si>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</si>
  <si>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</si>
  <si>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</si>
  <si>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</si>
  <si>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</si>
  <si>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</si>
  <si>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</si>
  <si>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</si>
  <si>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</si>
  <si>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</si>
  <si>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</si>
  <si>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</si>
  <si>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</si>
  <si>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</si>
  <si>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</si>
  <si>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</si>
  <si>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</si>
  <si>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</si>
  <si>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</si>
  <si>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</si>
  <si>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</si>
  <si>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</si>
  <si>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</si>
  <si>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</si>
  <si>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</si>
  <si>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</si>
  <si>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</si>
  <si>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</si>
  <si>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</si>
  <si>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</si>
  <si>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</si>
  <si>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</si>
  <si>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</si>
  <si>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</si>
  <si>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</si>
  <si>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</si>
  <si>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</si>
  <si>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</si>
  <si>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</si>
  <si>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</si>
  <si>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</si>
  <si>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</si>
  <si>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</si>
  <si>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</si>
  <si>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</si>
  <si>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</si>
  <si>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</si>
  <si>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</si>
  <si>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</si>
  <si>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</si>
  <si>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</si>
  <si>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</si>
  <si>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</si>
  <si>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</si>
  <si>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</si>
  <si>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</si>
  <si>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</si>
  <si>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</si>
  <si>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</si>
  <si>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</si>
  <si>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</si>
  <si>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</si>
  <si>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</si>
  <si>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</si>
  <si>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</si>
  <si>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</si>
  <si>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</si>
  <si>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</si>
  <si>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</si>
  <si>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</si>
  <si>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</si>
  <si>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</si>
  <si>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</si>
  <si>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</si>
  <si>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</si>
  <si>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</si>
  <si>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</si>
  <si>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</si>
  <si>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</si>
  <si>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</si>
  <si>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</si>
  <si>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</si>
  <si>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</si>
  <si>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</si>
  <si>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</si>
  <si>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</si>
  <si>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</si>
  <si>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</si>
  <si>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</si>
  <si>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</si>
  <si>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</si>
  <si>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</si>
  <si>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</si>
  <si>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</si>
  <si>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</si>
  <si>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</si>
  <si>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</si>
  <si>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</si>
  <si>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</si>
  <si>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</si>
  <si>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</si>
  <si>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</si>
  <si>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</si>
  <si>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</si>
  <si>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</si>
  <si>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</si>
  <si>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</si>
  <si>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</si>
  <si>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</si>
  <si>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</si>
  <si>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</si>
  <si>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</si>
  <si>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</si>
  <si>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</si>
  <si>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</si>
  <si>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</si>
  <si>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</si>
  <si>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</si>
  <si>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</si>
  <si>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</si>
  <si>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</si>
  <si>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</si>
  <si>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</si>
  <si>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</si>
  <si>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</si>
  <si>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</si>
  <si>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</si>
  <si>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</si>
  <si>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</si>
  <si>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</si>
  <si>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</si>
  <si>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</si>
  <si>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</si>
  <si>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</si>
  <si>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</si>
  <si>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</si>
  <si>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</si>
  <si>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</si>
  <si>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</si>
  <si>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</si>
  <si>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</si>
  <si>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</si>
  <si>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</si>
  <si>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</si>
  <si>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</si>
  <si>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</si>
  <si>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</si>
  <si>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</si>
  <si>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</si>
  <si>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</si>
  <si>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</si>
  <si>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</si>
  <si>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</si>
  <si>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</si>
  <si>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</si>
  <si>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</si>
  <si>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</si>
  <si>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</si>
  <si>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</si>
  <si>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</si>
  <si>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</si>
  <si>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</si>
  <si>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</si>
  <si>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</si>
  <si>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</si>
  <si>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</si>
  <si>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</si>
  <si>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</si>
  <si>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</si>
  <si>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</si>
  <si>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</si>
  <si>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</si>
  <si>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</si>
  <si>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</si>
  <si>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</si>
  <si>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</si>
  <si>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</si>
  <si>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</si>
  <si>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</si>
  <si>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</si>
  <si>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</si>
  <si>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</si>
  <si>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</si>
  <si>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</si>
  <si>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</si>
  <si>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</si>
  <si>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</si>
  <si>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</si>
  <si>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</si>
  <si>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</si>
  <si>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</si>
  <si>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</si>
  <si>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</si>
  <si>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</si>
  <si>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</si>
  <si>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</si>
  <si>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</si>
  <si>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</si>
  <si>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</si>
  <si>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</si>
  <si>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</si>
  <si>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</si>
  <si>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</si>
  <si>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</si>
  <si>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</si>
  <si>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</si>
  <si>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</si>
  <si>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</si>
  <si>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</si>
  <si>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</si>
  <si>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</si>
  <si>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</si>
  <si>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</si>
  <si>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</si>
  <si>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</si>
  <si>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</si>
  <si>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</si>
  <si>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</si>
  <si>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</si>
  <si>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</si>
  <si>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</si>
  <si>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</si>
  <si>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</si>
  <si>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</si>
  <si>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</si>
  <si>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</si>
  <si>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</si>
  <si>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</si>
  <si>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</si>
  <si>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</si>
  <si>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</si>
  <si>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</si>
  <si>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</si>
  <si>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</si>
  <si>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</si>
  <si>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</si>
  <si>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</si>
  <si>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</si>
  <si>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</si>
  <si>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</si>
  <si>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</si>
  <si>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</si>
  <si>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</si>
  <si>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</si>
  <si>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</si>
  <si>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</si>
  <si>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</si>
  <si>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</si>
  <si>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</si>
  <si>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</si>
  <si>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</si>
  <si>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</si>
  <si>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</si>
  <si>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</si>
  <si>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</si>
  <si>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</si>
  <si>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</si>
  <si>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</si>
  <si>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</si>
  <si>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</si>
  <si>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</si>
  <si>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</si>
  <si>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</si>
  <si>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</si>
  <si>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</si>
  <si>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</si>
  <si>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</si>
  <si>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</si>
  <si>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</si>
  <si>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</si>
  <si>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</si>
  <si>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</si>
  <si>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</si>
  <si>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</si>
  <si>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</si>
  <si>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</si>
  <si>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</si>
  <si>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</si>
  <si>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</si>
  <si>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</si>
  <si>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</si>
  <si>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</si>
  <si>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</si>
  <si>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</si>
  <si>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</si>
  <si>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</si>
  <si>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</si>
  <si>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</si>
  <si>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</si>
  <si>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</si>
  <si>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</si>
  <si>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</si>
  <si>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</si>
  <si>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</si>
  <si>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</si>
  <si>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</si>
  <si>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</si>
  <si>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</si>
  <si>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</si>
  <si>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</si>
  <si>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</si>
  <si>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</si>
  <si>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</si>
  <si>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</si>
  <si>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</si>
  <si>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</si>
  <si>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</si>
  <si>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</si>
  <si>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</si>
  <si>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</si>
  <si>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</si>
  <si>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</si>
  <si>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</si>
  <si>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</si>
  <si>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</si>
  <si>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</si>
  <si>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</si>
  <si>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</si>
  <si>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</si>
  <si>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</si>
  <si>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</si>
  <si>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</si>
  <si>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</si>
  <si>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</si>
  <si>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</si>
  <si>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</si>
  <si>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</si>
  <si>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</si>
  <si>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</si>
  <si>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</si>
  <si>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</si>
  <si>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</si>
  <si>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</si>
  <si>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</si>
  <si>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</si>
  <si>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</si>
  <si>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</si>
  <si>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</si>
  <si>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</si>
  <si>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</si>
  <si>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</si>
  <si>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</si>
  <si>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</si>
  <si>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</si>
  <si>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</si>
  <si>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</si>
  <si>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</si>
  <si>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</si>
  <si>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</si>
  <si>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</si>
  <si>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</si>
  <si>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</si>
  <si>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</si>
  <si>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</si>
  <si>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</si>
  <si>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</si>
  <si>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</si>
  <si>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</si>
  <si>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</si>
  <si>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</si>
  <si>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</si>
  <si>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</si>
  <si>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</si>
  <si>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</si>
  <si>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</si>
  <si>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</si>
  <si>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</si>
  <si>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</si>
  <si>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</si>
  <si>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</si>
  <si>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</si>
  <si>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</si>
  <si>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</si>
  <si>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</si>
  <si>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</si>
  <si>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</si>
  <si>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</si>
  <si>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</si>
  <si>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</si>
  <si>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</si>
  <si>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</si>
  <si>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</si>
  <si>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</si>
  <si>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</si>
  <si>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</si>
  <si>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</si>
  <si>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</si>
  <si>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</si>
  <si>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</si>
  <si>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</si>
  <si>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</si>
  <si>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</si>
  <si>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</si>
  <si>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</si>
  <si>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</si>
  <si>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</si>
  <si>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</si>
  <si>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</si>
  <si>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</si>
  <si>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</si>
  <si>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</si>
  <si>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</si>
  <si>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</si>
  <si>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</si>
  <si>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</si>
  <si>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</si>
  <si>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</si>
  <si>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</si>
  <si>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</si>
  <si>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</si>
  <si>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</si>
  <si>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</si>
  <si>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</si>
  <si>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</si>
  <si>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</si>
  <si>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</si>
  <si>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</si>
  <si>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</si>
  <si>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</si>
  <si>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</si>
  <si>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</si>
  <si>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</si>
  <si>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</si>
  <si>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</si>
  <si>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</si>
  <si>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</si>
  <si>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</si>
  <si>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</si>
  <si>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</si>
  <si>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</si>
  <si>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</si>
  <si>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</si>
  <si>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</si>
  <si>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</si>
  <si>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</si>
  <si>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</si>
  <si>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</si>
  <si>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</si>
  <si>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</si>
  <si>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</si>
  <si>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</si>
  <si>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</si>
  <si>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</si>
  <si>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</si>
  <si>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</si>
  <si>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</si>
  <si>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</si>
  <si>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</si>
  <si>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</si>
  <si>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</si>
  <si>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</si>
  <si>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</si>
  <si>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</si>
  <si>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</si>
  <si>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</si>
  <si>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</si>
  <si>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</si>
  <si>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</si>
  <si>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</si>
  <si>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</si>
  <si>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</si>
  <si>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</si>
  <si>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</si>
  <si>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</si>
  <si>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</si>
  <si>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</si>
  <si>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</si>
  <si>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</si>
  <si>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</si>
  <si>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</si>
  <si>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</si>
  <si>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</si>
  <si>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</si>
  <si>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</si>
  <si>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</si>
  <si>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</si>
  <si>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</si>
  <si>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</si>
  <si>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</si>
  <si>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</si>
  <si>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</si>
  <si>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</si>
  <si>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</si>
  <si>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</si>
  <si>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</si>
  <si>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</si>
  <si>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</si>
  <si>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</si>
  <si>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</si>
  <si>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</si>
  <si>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</si>
  <si>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</si>
  <si>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</si>
  <si>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</si>
  <si>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</si>
  <si>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</si>
  <si>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</si>
  <si>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</si>
  <si>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</si>
  <si>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</si>
  <si>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</si>
  <si>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</si>
  <si>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</si>
  <si>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</si>
  <si>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</si>
  <si>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</si>
  <si>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</si>
  <si>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</si>
  <si>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</si>
  <si>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</si>
  <si>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</si>
  <si>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</si>
  <si>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</si>
  <si>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</si>
  <si>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</si>
  <si>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</si>
  <si>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</si>
  <si>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</si>
  <si>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</si>
  <si>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</si>
  <si>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</si>
  <si>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</si>
  <si>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</si>
  <si>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</si>
  <si>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</si>
  <si>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</si>
  <si>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</si>
  <si>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</si>
  <si>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</si>
  <si>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</si>
  <si>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</si>
  <si>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</si>
  <si>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</si>
  <si>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</si>
  <si>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</si>
  <si>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</si>
  <si>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</si>
  <si>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</si>
  <si>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</si>
  <si>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</si>
  <si>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</si>
  <si>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</si>
  <si>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</si>
  <si>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</si>
  <si>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</si>
  <si>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</si>
  <si>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</si>
  <si>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</si>
  <si>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</si>
  <si>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</si>
  <si>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</si>
  <si>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</si>
  <si>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</si>
  <si>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</si>
  <si>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</si>
  <si>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</si>
  <si>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</si>
  <si>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</si>
  <si>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</si>
  <si>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</si>
  <si>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</si>
  <si>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</si>
  <si>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</si>
  <si>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</si>
  <si>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</si>
  <si>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</si>
  <si>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</si>
  <si>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</si>
  <si>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</si>
  <si>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</si>
  <si>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</si>
  <si>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</si>
  <si>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</si>
  <si>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</si>
  <si>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</si>
  <si>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</si>
  <si>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</si>
  <si>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</si>
  <si>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</si>
  <si>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</si>
  <si>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</si>
  <si>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</si>
  <si>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</si>
  <si>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</si>
  <si>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</si>
  <si>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</si>
  <si>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</si>
  <si>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</si>
  <si>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</si>
  <si>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</si>
  <si>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</si>
  <si>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</si>
  <si>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</si>
  <si>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</si>
  <si>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</si>
  <si>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</si>
  <si>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</si>
  <si>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</si>
  <si>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</si>
  <si>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</si>
  <si>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</si>
  <si>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</si>
  <si>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</si>
  <si>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</si>
  <si>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</si>
  <si>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</si>
  <si>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</si>
  <si>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</si>
  <si>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</si>
  <si>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</si>
  <si>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</si>
  <si>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</si>
  <si>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</si>
  <si>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</si>
  <si>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</si>
  <si>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</si>
  <si>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</si>
  <si>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</si>
  <si>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</si>
  <si>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</si>
  <si>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</si>
  <si>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</si>
  <si>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</si>
  <si>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</si>
  <si>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</si>
  <si>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</si>
  <si>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</si>
  <si>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</si>
  <si>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</si>
  <si>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</si>
  <si>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</si>
  <si>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</si>
  <si>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</si>
  <si>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</si>
  <si>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</si>
  <si>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</si>
  <si>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</si>
  <si>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</si>
  <si>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</si>
  <si>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</si>
  <si>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</si>
  <si>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</si>
  <si>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</si>
  <si>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</si>
  <si>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</si>
  <si>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</si>
  <si>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</si>
  <si>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</si>
  <si>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</si>
  <si>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</si>
  <si>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</si>
  <si>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</si>
  <si>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</si>
  <si>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</si>
  <si>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</si>
  <si>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</si>
  <si>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</si>
  <si>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</si>
  <si>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</si>
  <si>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</si>
  <si>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</si>
  <si>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</si>
  <si>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</si>
  <si>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</si>
  <si>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</si>
  <si>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</si>
  <si>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</si>
  <si>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</si>
  <si>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</si>
  <si>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</si>
  <si>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</si>
  <si>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</si>
  <si>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</si>
  <si>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</si>
  <si>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</si>
  <si>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</si>
  <si>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</si>
  <si>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</si>
  <si>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</si>
  <si>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</si>
  <si>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</si>
  <si>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</si>
  <si>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</si>
  <si>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</si>
  <si>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</si>
  <si>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</si>
  <si>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</si>
  <si>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</si>
  <si>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</si>
  <si>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</si>
  <si>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</si>
  <si>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</si>
  <si>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</si>
  <si>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</si>
  <si>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</si>
  <si>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</si>
  <si>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</si>
  <si>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</si>
  <si>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</si>
  <si>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</si>
  <si>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</si>
  <si>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</si>
  <si>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</si>
  <si>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</si>
  <si>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</si>
  <si>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</si>
  <si>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</si>
  <si>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</si>
  <si>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</si>
  <si>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</si>
  <si>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</si>
  <si>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</si>
  <si>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</si>
  <si>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</si>
  <si>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</si>
  <si>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</si>
  <si>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</si>
  <si>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</si>
  <si>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</si>
  <si>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</si>
  <si>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</si>
  <si>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</si>
  <si>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</si>
  <si>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</si>
  <si>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</si>
  <si>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</si>
  <si>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</si>
  <si>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</si>
  <si>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</si>
  <si>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</si>
  <si>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</si>
  <si>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</si>
  <si>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</si>
  <si>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</si>
  <si>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</si>
  <si>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</si>
  <si>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</si>
  <si>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</si>
  <si>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</si>
  <si>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</si>
  <si>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</si>
  <si>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</si>
  <si>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</si>
  <si>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</si>
  <si>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</si>
  <si>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</si>
  <si>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</si>
  <si>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</si>
  <si>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</si>
  <si>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</si>
  <si>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</si>
  <si>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</si>
  <si>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</si>
  <si>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</si>
  <si>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</si>
  <si>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</si>
  <si>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</si>
  <si>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</si>
  <si>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</si>
  <si>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</si>
  <si>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</si>
  <si>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</si>
  <si>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</si>
  <si>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</si>
  <si>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</si>
  <si>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</si>
  <si>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</si>
  <si>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</si>
  <si>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</si>
  <si>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</si>
  <si>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</si>
  <si>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</si>
  <si>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</si>
  <si>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</si>
  <si>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</si>
  <si>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</si>
  <si>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</si>
  <si>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</si>
  <si>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</si>
  <si>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</si>
  <si>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</si>
  <si>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</si>
  <si>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</si>
  <si>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</si>
  <si>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</si>
  <si>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</si>
  <si>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</si>
  <si>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</si>
  <si>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</si>
  <si>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</si>
  <si>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</si>
  <si>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</si>
  <si>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</si>
  <si>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</si>
  <si>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</si>
  <si>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</si>
  <si>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</si>
  <si>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</si>
  <si>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</si>
  <si>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</si>
  <si>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</si>
  <si>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</si>
  <si>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</si>
  <si>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</si>
  <si>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</si>
  <si>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</si>
  <si>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</si>
  <si>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</si>
  <si>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</si>
  <si>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</si>
  <si>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</si>
  <si>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</si>
  <si>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</si>
  <si>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</si>
  <si>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</si>
  <si>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</si>
  <si>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</si>
  <si>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</si>
  <si>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</si>
  <si>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</si>
  <si>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</si>
  <si>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</si>
  <si>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</si>
  <si>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</si>
  <si>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</si>
  <si>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</si>
  <si>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</si>
  <si>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</si>
  <si>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</si>
  <si>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</si>
  <si>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</si>
  <si>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</si>
  <si>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</si>
  <si>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</si>
  <si>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</si>
  <si>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</si>
  <si>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</si>
  <si>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</si>
  <si>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</si>
  <si>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</si>
  <si>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</si>
  <si>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</si>
  <si>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</si>
  <si>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</si>
  <si>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</si>
  <si>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</si>
  <si>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</si>
  <si>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</si>
  <si>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</si>
  <si>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</si>
  <si>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</si>
  <si>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</si>
  <si>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</si>
  <si>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</si>
  <si>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</si>
  <si>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</si>
  <si>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</si>
  <si>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</si>
  <si>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</si>
  <si>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</si>
  <si>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</si>
  <si>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</si>
  <si>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</si>
  <si>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</si>
  <si>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</si>
  <si>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</si>
  <si>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</si>
  <si>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</si>
  <si>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</si>
  <si>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</si>
  <si>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</si>
  <si>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</si>
  <si>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</si>
  <si>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</si>
  <si>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</si>
  <si>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</si>
  <si>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</si>
  <si>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</si>
  <si>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</si>
  <si>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</si>
  <si>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</si>
  <si>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</si>
  <si>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</si>
  <si>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</si>
  <si>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</si>
  <si>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</si>
  <si>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</si>
  <si>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</si>
  <si>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</si>
  <si>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</si>
  <si>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</si>
  <si>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</si>
  <si>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</si>
  <si>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</si>
  <si>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</si>
  <si>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</si>
  <si>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</si>
  <si>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</si>
  <si>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</si>
  <si>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</si>
  <si>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</si>
  <si>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</si>
  <si>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</si>
  <si>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</si>
  <si>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</si>
  <si>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</si>
  <si>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</si>
  <si>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</si>
  <si>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</si>
  <si>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</si>
  <si>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</si>
  <si>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</si>
  <si>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</si>
  <si>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</si>
  <si>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</si>
  <si>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</si>
  <si>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</si>
  <si>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</si>
  <si>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</si>
  <si>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</si>
  <si>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</si>
  <si>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</si>
  <si>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</si>
  <si>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</si>
  <si>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</si>
  <si>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</si>
  <si>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</si>
  <si>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</si>
  <si>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</si>
  <si>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</si>
  <si>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</si>
  <si>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</si>
  <si>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</si>
  <si>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</si>
  <si>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</si>
  <si>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</si>
  <si>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</si>
  <si>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</si>
  <si>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</si>
  <si>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</si>
  <si>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</si>
  <si>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</si>
  <si>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</si>
  <si>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</si>
  <si>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</si>
  <si>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</si>
  <si>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</si>
  <si>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</si>
  <si>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</si>
  <si>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</si>
  <si>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</si>
  <si>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</si>
  <si>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</si>
  <si>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</si>
  <si>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</si>
  <si>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</si>
  <si>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</si>
  <si>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</si>
  <si>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</si>
  <si>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</si>
  <si>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</si>
  <si>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</si>
  <si>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</si>
  <si>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</si>
  <si>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</si>
  <si>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</si>
  <si>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</si>
  <si>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</si>
  <si>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</si>
  <si>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</si>
  <si>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</si>
  <si>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</si>
  <si>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</si>
  <si>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</si>
  <si>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</si>
  <si>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</si>
  <si>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</si>
  <si>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</si>
  <si>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</si>
  <si>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</si>
  <si>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</si>
  <si>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</si>
  <si>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</si>
  <si>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</si>
  <si>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</si>
  <si>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</si>
  <si>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</si>
  <si>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</si>
  <si>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</si>
  <si>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</si>
  <si>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</si>
  <si>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</si>
  <si>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</si>
  <si>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</si>
  <si>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</si>
  <si>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</si>
  <si>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</si>
  <si>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</si>
  <si>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</si>
  <si>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</si>
  <si>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</si>
  <si>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</si>
  <si>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</si>
  <si>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</si>
  <si>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</si>
  <si>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</si>
  <si>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</si>
  <si>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</si>
  <si>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</si>
  <si>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</si>
  <si>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</si>
  <si>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</si>
  <si>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</si>
  <si>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</si>
  <si>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</si>
  <si>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</si>
  <si>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</si>
  <si>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</si>
  <si>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</si>
  <si>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</si>
  <si>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</si>
  <si>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</si>
  <si>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</si>
  <si>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</si>
  <si>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</si>
  <si>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</si>
  <si>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</si>
  <si>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</si>
  <si>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</si>
  <si>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</si>
  <si>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</si>
  <si>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</si>
  <si>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</si>
  <si>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</si>
  <si>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</si>
  <si>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</si>
  <si>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</si>
  <si>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</si>
  <si>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</si>
  <si>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</si>
  <si>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</si>
  <si>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</si>
  <si>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</si>
  <si>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</si>
  <si>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</si>
  <si>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</si>
  <si>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</si>
  <si>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</si>
  <si>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</si>
  <si>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</si>
  <si>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</si>
  <si>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</si>
  <si>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</si>
  <si>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</si>
  <si>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</si>
  <si>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</si>
  <si>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</si>
  <si>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</si>
  <si>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</si>
  <si>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</si>
  <si>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</si>
  <si>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</si>
  <si>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</si>
  <si>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</si>
  <si>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</si>
  <si>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</si>
  <si>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</si>
  <si>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</si>
  <si>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</si>
  <si>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</si>
  <si>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</si>
  <si>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</si>
  <si>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</si>
  <si>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</si>
  <si>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</si>
  <si>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</si>
  <si>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</si>
  <si>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</si>
  <si>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</si>
  <si>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</si>
  <si>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</si>
  <si>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</si>
  <si>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</si>
  <si>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</si>
  <si>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</si>
  <si>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</si>
  <si>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</si>
  <si>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</si>
  <si>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</si>
  <si>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</si>
  <si>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</si>
  <si>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</si>
  <si>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</si>
  <si>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</si>
  <si>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</si>
  <si>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</si>
  <si>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</si>
  <si>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</si>
  <si>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</si>
  <si>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</si>
  <si>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</si>
  <si>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</si>
  <si>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</si>
  <si>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</si>
  <si>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</si>
  <si>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</si>
  <si>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</si>
  <si>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</si>
  <si>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</si>
  <si>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</si>
  <si>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</si>
  <si>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</si>
  <si>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</si>
  <si>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</si>
  <si>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</si>
  <si>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</si>
  <si>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</si>
  <si>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</si>
  <si>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</si>
  <si>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</si>
  <si>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</si>
  <si>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</si>
  <si>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</si>
  <si>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</si>
  <si>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</si>
  <si>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</si>
  <si>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</si>
  <si>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</si>
  <si>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</si>
  <si>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</si>
  <si>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</si>
  <si>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</si>
  <si>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</si>
  <si>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</si>
  <si>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</si>
  <si>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</si>
  <si>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</si>
  <si>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</si>
  <si>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</si>
  <si>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</si>
  <si>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</si>
  <si>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</si>
  <si>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</si>
  <si>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</si>
  <si>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</si>
  <si>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</si>
  <si>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</si>
  <si>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</si>
  <si>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</si>
  <si>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</si>
  <si>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</si>
  <si>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</si>
  <si>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</si>
  <si>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</si>
  <si>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</si>
  <si>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</si>
  <si>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</si>
  <si>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</si>
  <si>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</si>
  <si>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</si>
  <si>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</si>
  <si>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</si>
  <si>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</si>
  <si>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</si>
  <si>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</si>
  <si>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</si>
  <si>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</si>
  <si>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</si>
  <si>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</si>
  <si>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</si>
  <si>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</si>
  <si>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</si>
  <si>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</si>
  <si>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</si>
  <si>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</si>
  <si>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</si>
  <si>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</si>
  <si>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</si>
  <si>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</si>
  <si>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</si>
  <si>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</si>
  <si>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</si>
  <si>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</si>
  <si>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</si>
  <si>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</si>
  <si>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</si>
  <si>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</si>
  <si>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</si>
  <si>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</si>
  <si>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</si>
  <si>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</si>
  <si>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</si>
  <si>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</si>
  <si>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</si>
  <si>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</si>
  <si>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</si>
  <si>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</si>
  <si>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</si>
  <si>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</si>
  <si>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</si>
  <si>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</si>
  <si>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</si>
  <si>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</si>
  <si>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</si>
  <si>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</si>
  <si>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</si>
  <si>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</si>
  <si>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</si>
  <si>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</si>
  <si>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</si>
  <si>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</si>
  <si>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</si>
  <si>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</si>
  <si>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</si>
  <si>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</si>
  <si>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</si>
  <si>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</si>
  <si>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</si>
  <si>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</si>
  <si>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</si>
  <si>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</si>
  <si>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</si>
  <si>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</si>
  <si>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</si>
  <si>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</si>
  <si>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</si>
  <si>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</si>
  <si>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</si>
  <si>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</si>
  <si>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</si>
  <si>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</si>
  <si>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</si>
  <si>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</si>
  <si>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</si>
  <si>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</si>
  <si>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</si>
  <si>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</si>
  <si>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</si>
  <si>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</si>
  <si>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</si>
  <si>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</si>
  <si>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</si>
  <si>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</si>
  <si>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</si>
  <si>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</si>
  <si>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</si>
  <si>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</si>
  <si>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</si>
  <si>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</si>
  <si>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</si>
  <si>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</si>
  <si>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</si>
  <si>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</si>
  <si>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</si>
  <si>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</si>
  <si>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</si>
  <si>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</si>
  <si>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</si>
  <si>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</si>
  <si>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</si>
  <si>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</si>
  <si>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</si>
  <si>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</si>
  <si>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</si>
  <si>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</si>
  <si>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</si>
  <si>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</si>
  <si>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</si>
  <si>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</si>
  <si>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</si>
  <si>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</si>
  <si>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</si>
  <si>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</si>
  <si>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</si>
  <si>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</si>
  <si>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</si>
  <si>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</si>
  <si>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</si>
  <si>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</si>
  <si>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</si>
  <si>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</si>
  <si>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</si>
  <si>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</si>
  <si>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</si>
  <si>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</si>
  <si>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</si>
  <si>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</si>
  <si>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</si>
  <si>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</si>
  <si>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</si>
  <si>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</si>
  <si>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</si>
  <si>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</si>
  <si>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</si>
  <si>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</si>
  <si>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</si>
  <si>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</si>
  <si>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</si>
  <si>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</si>
  <si>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</si>
  <si>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</si>
  <si>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</si>
  <si>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</si>
  <si>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</si>
  <si>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</si>
  <si>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</si>
  <si>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</si>
  <si>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</si>
  <si>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</si>
  <si>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</si>
  <si>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</si>
  <si>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</si>
  <si>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</si>
  <si>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</si>
  <si>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</si>
  <si>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</si>
  <si>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</si>
  <si>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</si>
  <si>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</si>
  <si>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</si>
  <si>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</si>
  <si>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</si>
  <si>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</si>
  <si>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</si>
  <si>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</si>
  <si>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</si>
  <si>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</si>
  <si>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</si>
  <si>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</si>
  <si>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</si>
  <si>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</si>
  <si>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</si>
  <si>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</si>
  <si>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</si>
  <si>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</si>
  <si>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</si>
  <si>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</si>
  <si>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</si>
  <si>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</si>
  <si>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</si>
  <si>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</si>
  <si>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</si>
  <si>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</si>
  <si>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</si>
  <si>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</si>
  <si>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</si>
  <si>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</si>
  <si>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</si>
  <si>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</si>
  <si>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</si>
  <si>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</si>
  <si>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</si>
  <si>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</si>
  <si>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</si>
  <si>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</si>
  <si>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</si>
  <si>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</si>
  <si>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</si>
  <si>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</si>
  <si>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</si>
  <si>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</si>
  <si>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</si>
  <si>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</si>
  <si>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</si>
  <si>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</si>
  <si>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</si>
  <si>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</si>
  <si>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</si>
  <si>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</si>
  <si>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</si>
  <si>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</si>
  <si>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</si>
  <si>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</si>
  <si>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</si>
  <si>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</si>
  <si>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</si>
  <si>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</si>
  <si>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</si>
  <si>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</si>
  <si>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</si>
  <si>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</si>
  <si>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</si>
  <si>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</si>
  <si>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</si>
  <si>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</si>
  <si>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</si>
  <si>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</si>
  <si>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</si>
  <si>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</si>
  <si>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</si>
  <si>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</si>
  <si>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</si>
  <si>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</si>
  <si>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</si>
  <si>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</si>
  <si>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</si>
  <si>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</si>
  <si>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</si>
  <si>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</si>
  <si>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</si>
  <si>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</si>
  <si>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</si>
  <si>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</si>
  <si>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</si>
  <si>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</si>
  <si>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</si>
  <si>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</si>
  <si>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</si>
  <si>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</si>
  <si>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</si>
  <si>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</si>
  <si>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</si>
  <si>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</si>
  <si>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</si>
  <si>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</si>
  <si>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</si>
  <si>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</si>
  <si>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</si>
  <si>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</si>
  <si>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</si>
  <si>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</si>
  <si>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</si>
  <si>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</si>
  <si>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</si>
  <si>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</si>
  <si>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</si>
  <si>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</si>
  <si>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</si>
  <si>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</si>
  <si>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</si>
  <si>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</si>
  <si>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</si>
  <si>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</si>
  <si>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</si>
  <si>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</si>
  <si>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</si>
  <si>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</si>
  <si>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</si>
  <si>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</si>
  <si>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</si>
  <si>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</si>
  <si>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</si>
  <si>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</si>
  <si>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</si>
  <si>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</si>
  <si>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</si>
  <si>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</si>
  <si>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</si>
  <si>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</si>
  <si>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</si>
  <si>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</si>
  <si>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</si>
  <si>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</si>
  <si>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</si>
  <si>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</si>
  <si>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</si>
  <si>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</si>
  <si>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</si>
  <si>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</si>
  <si>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</si>
  <si>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</si>
  <si>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</si>
  <si>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</si>
  <si>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</si>
  <si>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</si>
  <si>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</si>
  <si>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</si>
  <si>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</si>
  <si>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</si>
  <si>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</si>
  <si>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</si>
  <si>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</si>
  <si>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</si>
  <si>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</si>
  <si>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</si>
  <si>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</si>
  <si>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</si>
  <si>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</si>
  <si>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</si>
  <si>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</si>
  <si>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</si>
  <si>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</si>
  <si>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</si>
  <si>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</si>
  <si>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</si>
  <si>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</si>
  <si>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</si>
  <si>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</si>
  <si>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</si>
  <si>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</si>
  <si>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</si>
  <si>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</si>
  <si>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</si>
  <si>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</si>
  <si>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</si>
  <si>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</si>
  <si>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</si>
  <si>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</si>
  <si>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</si>
  <si>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</si>
  <si>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</si>
  <si>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</si>
  <si>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</si>
  <si>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</si>
  <si>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</si>
  <si>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</si>
  <si>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</si>
  <si>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</si>
  <si>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</si>
  <si>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</si>
  <si>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</si>
  <si>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</si>
  <si>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</si>
  <si>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</si>
  <si>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</si>
  <si>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</si>
  <si>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</si>
  <si>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</si>
  <si>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</si>
  <si>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</si>
  <si>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</si>
  <si>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</si>
  <si>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</si>
  <si>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</si>
  <si>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</si>
  <si>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</si>
  <si>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</si>
  <si>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</si>
  <si>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</si>
  <si>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</si>
  <si>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</si>
  <si>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</si>
  <si>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</si>
  <si>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</si>
  <si>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</si>
  <si>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</si>
  <si>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</si>
  <si>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</si>
  <si>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</si>
  <si>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</si>
  <si>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</si>
  <si>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</si>
  <si>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</si>
  <si>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</si>
  <si>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</si>
  <si>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</si>
  <si>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</si>
  <si>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</si>
  <si>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</si>
  <si>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</si>
  <si>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</si>
  <si>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</si>
  <si>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</si>
  <si>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</si>
  <si>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</si>
  <si>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</si>
  <si>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</si>
  <si>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</si>
  <si>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</si>
  <si>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</si>
  <si>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</si>
  <si>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</si>
  <si>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</si>
  <si>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</si>
  <si>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</si>
  <si>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</si>
  <si>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</si>
  <si>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</si>
  <si>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</si>
  <si>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</si>
  <si>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</si>
  <si>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</si>
  <si>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</si>
  <si>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</si>
  <si>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</si>
  <si>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</si>
  <si>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</si>
  <si>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</si>
  <si>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</si>
  <si>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</si>
  <si>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</si>
  <si>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</si>
  <si>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</si>
  <si>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</si>
  <si>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</si>
  <si>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</si>
  <si>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</si>
  <si>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</si>
  <si>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</si>
  <si>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</si>
  <si>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</si>
  <si>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</si>
  <si>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</si>
  <si>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</si>
  <si>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</si>
  <si>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</si>
  <si>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</si>
  <si>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</si>
  <si>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</si>
  <si>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</si>
  <si>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</si>
  <si>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</si>
  <si>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</si>
  <si>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</si>
  <si>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</si>
  <si>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</si>
  <si>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</si>
  <si>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</si>
  <si>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</si>
  <si>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</si>
  <si>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</si>
  <si>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</si>
  <si>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</si>
  <si>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</si>
  <si>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</si>
  <si>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</si>
  <si>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</si>
  <si>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</si>
  <si>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</si>
  <si>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</si>
  <si>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</si>
  <si>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</si>
  <si>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</si>
  <si>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</si>
  <si>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</si>
  <si>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</si>
  <si>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</si>
  <si>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</si>
  <si>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</si>
  <si>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</si>
  <si>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</si>
  <si>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</si>
  <si>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</si>
  <si>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</si>
  <si>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</si>
  <si>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</si>
  <si>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</si>
  <si>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</si>
  <si>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</si>
  <si>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</si>
  <si>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</si>
  <si>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</si>
  <si>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</si>
  <si>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</si>
  <si>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</si>
  <si>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</si>
  <si>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</si>
  <si>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</si>
  <si>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</si>
  <si>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</si>
  <si>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</si>
  <si>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</si>
  <si>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</si>
  <si>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</si>
  <si>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</si>
  <si>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</si>
  <si>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</si>
  <si>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</si>
  <si>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</si>
  <si>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</si>
  <si>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</si>
  <si>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</si>
  <si>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</si>
  <si>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</si>
  <si>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</si>
  <si>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</si>
  <si>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</si>
  <si>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</si>
  <si>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</si>
  <si>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</si>
  <si>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</si>
  <si>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</si>
  <si>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</si>
  <si>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</si>
  <si>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</si>
  <si>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</si>
  <si>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</si>
  <si>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</si>
  <si>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</si>
  <si>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</si>
  <si>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</si>
  <si>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</si>
  <si>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</si>
  <si>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</si>
  <si>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</si>
  <si>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</si>
  <si>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</si>
  <si>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</si>
  <si>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</si>
  <si>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</si>
  <si>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</si>
  <si>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</si>
  <si>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</si>
  <si>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</si>
  <si>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</si>
  <si>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</si>
  <si>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</si>
  <si>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</si>
  <si>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</si>
  <si>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</si>
  <si>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</si>
  <si>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</si>
  <si>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</si>
  <si>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</si>
  <si>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</si>
  <si>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</si>
  <si>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</si>
  <si>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</si>
  <si>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</si>
  <si>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</si>
  <si>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</si>
  <si>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</si>
  <si>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</si>
  <si>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</si>
  <si>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</si>
  <si>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</si>
  <si>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</si>
  <si>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</si>
  <si>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</si>
  <si>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</si>
  <si>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</si>
  <si>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</si>
  <si>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</si>
  <si>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</si>
  <si>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</si>
  <si>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</si>
  <si>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</si>
  <si>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</si>
  <si>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</si>
  <si>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</si>
  <si>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</si>
  <si>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</si>
  <si>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</si>
  <si>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</si>
  <si>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</si>
  <si>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</si>
  <si>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</si>
  <si>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</si>
  <si>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</si>
  <si>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</si>
  <si>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</si>
  <si>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</si>
  <si>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</si>
  <si>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</si>
  <si>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</si>
  <si>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</si>
  <si>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</si>
  <si>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</si>
  <si>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</si>
  <si>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</si>
  <si>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</si>
  <si>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</si>
  <si>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</si>
  <si>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</si>
  <si>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</si>
  <si>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</si>
  <si>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</si>
  <si>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</si>
  <si>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</si>
  <si>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</si>
  <si>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</si>
  <si>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</si>
  <si>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</si>
  <si>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</si>
  <si>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</si>
  <si>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</si>
  <si>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</si>
  <si>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</si>
  <si>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</si>
  <si>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</si>
  <si>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</si>
  <si>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</si>
  <si>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</si>
  <si>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</si>
  <si>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</si>
  <si>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</si>
  <si>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</si>
  <si>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</si>
  <si>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</si>
  <si>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</si>
  <si>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</si>
  <si>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</si>
  <si>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</si>
  <si>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</si>
  <si>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</si>
  <si>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</si>
  <si>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</si>
  <si>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</si>
  <si>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</si>
  <si>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</si>
  <si>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</si>
  <si>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</si>
  <si>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</si>
  <si>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</si>
  <si>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</si>
  <si>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</si>
  <si>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</si>
  <si>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</si>
  <si>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</si>
  <si>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</si>
  <si>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</si>
  <si>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</si>
  <si>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</si>
  <si>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</si>
  <si>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</si>
  <si>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</si>
  <si>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</si>
  <si>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</si>
  <si>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</si>
  <si>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</si>
  <si>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</si>
  <si>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</si>
  <si>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</si>
  <si>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</si>
  <si>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</si>
  <si>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</si>
  <si>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</si>
  <si>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</si>
  <si>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</si>
  <si>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</si>
  <si>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</si>
  <si>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</si>
  <si>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</si>
  <si>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</si>
  <si>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</si>
  <si>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</si>
  <si>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</si>
  <si>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</si>
  <si>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</si>
  <si>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</si>
  <si>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</si>
  <si>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</si>
  <si>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</si>
  <si>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</si>
  <si>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</si>
  <si>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</si>
  <si>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</si>
  <si>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</si>
  <si>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</si>
  <si>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</si>
  <si>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</si>
  <si>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</si>
  <si>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</si>
  <si>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</si>
  <si>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</si>
  <si>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</si>
  <si>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</si>
  <si>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</si>
  <si>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</si>
  <si>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</si>
  <si>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</si>
  <si>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</si>
  <si>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</si>
  <si>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</si>
  <si>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</si>
  <si>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</si>
  <si>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</si>
  <si>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</si>
  <si>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</si>
  <si>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</si>
  <si>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</si>
  <si>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</si>
  <si>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</si>
  <si>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</si>
  <si>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</si>
  <si>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</si>
  <si>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</si>
  <si>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</si>
  <si>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</si>
  <si>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</si>
  <si>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</si>
  <si>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</si>
  <si>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</si>
  <si>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</si>
  <si>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</si>
  <si>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</si>
  <si>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</si>
  <si>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</si>
  <si>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</si>
  <si>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</si>
  <si>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</si>
  <si>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</si>
  <si>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</si>
  <si>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</si>
  <si>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</si>
  <si>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</si>
  <si>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</si>
  <si>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</si>
  <si>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</si>
  <si>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</si>
  <si>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</si>
  <si>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</si>
  <si>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</si>
  <si>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</si>
  <si>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</si>
  <si>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</si>
  <si>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</si>
  <si>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</si>
  <si>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</si>
  <si>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</si>
  <si>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</si>
  <si>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</si>
  <si>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</si>
  <si>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</si>
  <si>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</si>
  <si>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</si>
  <si>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</si>
  <si>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</si>
  <si>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</si>
  <si>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</si>
  <si>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</si>
  <si>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</si>
  <si>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</si>
  <si>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</si>
  <si>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</si>
  <si>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</si>
  <si>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</si>
  <si>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</si>
  <si>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</si>
  <si>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</si>
  <si>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</si>
  <si>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</si>
  <si>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</si>
  <si>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</si>
  <si>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</si>
  <si>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</si>
  <si>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</si>
  <si>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</si>
  <si>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</si>
  <si>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</si>
  <si>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</si>
  <si>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</si>
  <si>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</si>
  <si>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</si>
  <si>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</si>
  <si>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</si>
  <si>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</si>
  <si>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</si>
  <si>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</si>
  <si>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</si>
  <si>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</si>
  <si>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</si>
  <si>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</si>
  <si>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</si>
  <si>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</si>
  <si>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</si>
  <si>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</si>
  <si>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</si>
  <si>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</si>
  <si>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</si>
  <si>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</si>
  <si>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</si>
  <si>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</si>
  <si>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</si>
  <si>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</si>
  <si>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</si>
  <si>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</si>
  <si>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</si>
  <si>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</si>
  <si>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</si>
  <si>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</si>
  <si>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</si>
  <si>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</si>
  <si>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</si>
  <si>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</si>
  <si>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</si>
  <si>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</si>
  <si>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</si>
  <si>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</si>
  <si>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</si>
  <si>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</si>
  <si>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</si>
  <si>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</si>
  <si>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</si>
  <si>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</si>
  <si>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</si>
  <si>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</si>
  <si>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</si>
  <si>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</si>
  <si>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</si>
  <si>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</si>
  <si>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</si>
  <si>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</si>
  <si>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</si>
  <si>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</si>
  <si>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</si>
  <si>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</si>
  <si>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</si>
  <si>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</si>
  <si>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</si>
  <si>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</si>
  <si>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</si>
  <si>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</si>
  <si>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</si>
  <si>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</si>
  <si>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</si>
  <si>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</si>
  <si>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</si>
  <si>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</si>
  <si>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</si>
  <si>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</si>
  <si>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</si>
  <si>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</si>
  <si>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</si>
  <si>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</si>
  <si>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</si>
  <si>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</si>
  <si>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</si>
  <si>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</si>
  <si>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</si>
  <si>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</si>
  <si>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</si>
  <si>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</si>
  <si>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</si>
  <si>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</si>
  <si>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</si>
  <si>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</si>
  <si>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</si>
  <si>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</si>
  <si>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</si>
  <si>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</si>
  <si>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</si>
  <si>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</si>
  <si>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</si>
  <si>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</si>
  <si>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</si>
  <si>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</si>
  <si>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</si>
  <si>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</si>
  <si>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</si>
  <si>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</si>
  <si>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</si>
  <si>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</si>
  <si>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</si>
  <si>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</si>
  <si>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</si>
  <si>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</si>
  <si>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</si>
  <si>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</si>
  <si>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</si>
  <si>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</si>
  <si>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</si>
  <si>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</si>
  <si>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</si>
  <si>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</si>
  <si>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</si>
  <si>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</si>
  <si>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</si>
  <si>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</si>
  <si>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</si>
  <si>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</si>
  <si>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</si>
  <si>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</si>
  <si>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</si>
  <si>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</si>
  <si>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</si>
  <si>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</si>
  <si>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</si>
  <si>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</si>
  <si>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</si>
  <si>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</si>
  <si>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</si>
  <si>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</si>
  <si>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</si>
  <si>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</si>
  <si>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</si>
  <si>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</si>
  <si>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</si>
  <si>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</si>
  <si>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</si>
  <si>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</si>
  <si>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</si>
  <si>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</si>
  <si>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</si>
  <si>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</si>
  <si>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</si>
  <si>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</si>
  <si>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</si>
  <si>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</si>
  <si>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</si>
  <si>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</si>
  <si>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</si>
  <si>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</si>
  <si>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</si>
  <si>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</si>
  <si>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</si>
  <si>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</si>
  <si>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</si>
  <si>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</si>
  <si>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</si>
  <si>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</si>
  <si>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</si>
  <si>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</si>
  <si>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</si>
  <si>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</si>
  <si>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</si>
  <si>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</si>
  <si>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</si>
  <si>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</si>
  <si>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</si>
  <si>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</si>
  <si>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</si>
  <si>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</si>
  <si>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</si>
  <si>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</si>
  <si>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</si>
  <si>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</si>
  <si>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</si>
  <si>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</si>
  <si>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</si>
  <si>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</si>
  <si>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</si>
  <si>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</si>
  <si>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</si>
  <si>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</si>
  <si>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</si>
  <si>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</si>
  <si>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</si>
  <si>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</si>
  <si>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</si>
  <si>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</si>
  <si>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</si>
  <si>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</si>
  <si>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</si>
  <si>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</si>
  <si>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</si>
  <si>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</si>
  <si>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</si>
  <si>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</si>
  <si>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</si>
  <si>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</si>
  <si>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</si>
  <si>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</si>
  <si>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</si>
  <si>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</si>
  <si>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</si>
  <si>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</si>
  <si>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</si>
  <si>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</si>
  <si>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</si>
  <si>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</si>
  <si>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</si>
  <si>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</si>
  <si>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</si>
  <si>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</si>
  <si>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</si>
  <si>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</si>
  <si>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</si>
  <si>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</si>
  <si>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</si>
  <si>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</si>
  <si>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</si>
  <si>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</si>
  <si>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</si>
  <si>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</si>
  <si>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</si>
  <si>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</si>
  <si>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</si>
  <si>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</si>
  <si>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</si>
  <si>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</si>
  <si>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</si>
  <si>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</si>
  <si>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</si>
  <si>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</si>
  <si>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</si>
  <si>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</si>
  <si>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</si>
  <si>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</si>
  <si>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</si>
  <si>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</si>
  <si>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</si>
  <si>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</si>
  <si>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</si>
  <si>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</si>
  <si>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</si>
  <si>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</si>
  <si>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</si>
  <si>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</si>
  <si>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</si>
  <si>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</si>
  <si>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</si>
  <si>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</si>
  <si>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</si>
  <si>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</si>
  <si>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</si>
  <si>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</si>
  <si>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</si>
  <si>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</si>
  <si>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</si>
  <si>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</si>
  <si>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</si>
  <si>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</si>
  <si>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</si>
  <si>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</si>
  <si>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</si>
  <si>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</si>
  <si>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</si>
  <si>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</si>
  <si>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</si>
  <si>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</si>
  <si>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</si>
  <si>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</si>
  <si>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</si>
  <si>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</si>
  <si>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</si>
  <si>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</si>
  <si>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</si>
  <si>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</si>
  <si>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</si>
  <si>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</si>
  <si>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</si>
  <si>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</si>
  <si>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</si>
  <si>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</si>
  <si>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</si>
  <si>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</si>
  <si>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</si>
  <si>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</si>
  <si>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</si>
  <si>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</si>
  <si>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</si>
  <si>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</si>
  <si>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</si>
  <si>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</si>
  <si>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</si>
  <si>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</si>
  <si>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</si>
  <si>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</si>
  <si>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</si>
  <si>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</si>
  <si>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</si>
  <si>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</si>
  <si>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</si>
  <si>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</si>
  <si>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</si>
  <si>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</si>
  <si>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</si>
  <si>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</si>
  <si>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</si>
  <si>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</si>
  <si>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</si>
  <si>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</si>
  <si>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</si>
  <si>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</si>
  <si>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</si>
  <si>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</si>
  <si>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</si>
  <si>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</si>
  <si>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</si>
  <si>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</si>
  <si>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</si>
  <si>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</si>
  <si>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</si>
  <si>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</si>
  <si>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</si>
  <si>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</si>
  <si>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</si>
  <si>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</si>
  <si>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</si>
  <si>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</si>
  <si>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</si>
  <si>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</si>
  <si>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</si>
  <si>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</si>
  <si>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</si>
  <si>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</si>
  <si>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</si>
  <si>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</si>
  <si>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</si>
  <si>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</si>
  <si>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</si>
  <si>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</si>
  <si>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</si>
  <si>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</si>
  <si>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</si>
  <si>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</si>
  <si>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</si>
  <si>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</si>
  <si>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</si>
  <si>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</si>
  <si>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</si>
  <si>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</si>
  <si>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</si>
  <si>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</si>
  <si>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</si>
  <si>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</si>
  <si>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</si>
  <si>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</si>
  <si>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</si>
  <si>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</si>
  <si>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</si>
  <si>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</si>
  <si>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</si>
  <si>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</si>
  <si>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</si>
  <si>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</si>
  <si>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</si>
  <si>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</si>
  <si>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</si>
  <si>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</si>
  <si>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</si>
  <si>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</si>
  <si>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</si>
  <si>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</si>
  <si>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</si>
  <si>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</si>
  <si>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</si>
  <si>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</si>
  <si>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</si>
  <si>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</si>
  <si>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</si>
  <si>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</si>
  <si>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</si>
  <si>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</si>
  <si>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</si>
  <si>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</si>
  <si>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</si>
  <si>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</si>
  <si>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</si>
  <si>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</si>
  <si>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</si>
  <si>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</si>
  <si>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</si>
  <si>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</si>
  <si>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</si>
  <si>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</si>
  <si>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</si>
  <si>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</si>
  <si>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</si>
  <si>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</si>
  <si>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</si>
  <si>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</si>
  <si>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</si>
  <si>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</si>
  <si>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</si>
  <si>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</si>
  <si>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</si>
  <si>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</si>
  <si>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</si>
  <si>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</si>
  <si>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</si>
  <si>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</si>
  <si>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</si>
  <si>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</si>
  <si>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</si>
  <si>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</si>
  <si>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</si>
  <si>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</si>
  <si>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</si>
  <si>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</si>
  <si>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</si>
  <si>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</si>
  <si>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</si>
  <si>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</si>
  <si>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</si>
  <si>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</si>
  <si>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</si>
  <si>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</si>
  <si>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</si>
  <si>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</si>
  <si>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</si>
  <si>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</si>
  <si>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</si>
  <si>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</si>
  <si>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</si>
  <si>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</si>
  <si>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</si>
  <si>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</si>
  <si>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</si>
  <si>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</si>
  <si>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</si>
  <si>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</si>
  <si>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</si>
  <si>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</si>
  <si>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</si>
  <si>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</si>
  <si>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</si>
  <si>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</si>
  <si>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</si>
  <si>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</si>
  <si>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</si>
  <si>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</si>
  <si>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</si>
  <si>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</si>
  <si>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</si>
  <si>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</si>
  <si>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</si>
  <si>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</si>
  <si>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</si>
  <si>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</si>
  <si>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</si>
  <si>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</si>
  <si>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</si>
  <si>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</si>
  <si>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</si>
  <si>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</si>
  <si>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</si>
  <si>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</si>
  <si>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</si>
  <si>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</si>
  <si>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</si>
  <si>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</si>
  <si>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</si>
  <si>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</si>
  <si>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</si>
  <si>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</si>
  <si>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</si>
  <si>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</si>
  <si>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</si>
  <si>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</si>
  <si>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</si>
  <si>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</si>
  <si>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</si>
  <si>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</si>
  <si>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</si>
  <si>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</si>
  <si>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</si>
  <si>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</si>
  <si>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</si>
  <si>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</si>
  <si>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</si>
  <si>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</si>
  <si>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</si>
  <si>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</si>
  <si>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</si>
  <si>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</si>
  <si>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</si>
  <si>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</si>
  <si>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</si>
  <si>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</si>
  <si>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</si>
  <si>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</si>
  <si>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</si>
  <si>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</si>
  <si>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</si>
  <si>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</si>
  <si>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</si>
  <si>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</si>
  <si>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</si>
  <si>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</si>
  <si>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</si>
  <si>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</si>
  <si>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</si>
  <si>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</si>
  <si>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</si>
  <si>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</si>
  <si>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</si>
  <si>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</si>
  <si>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</si>
  <si>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</si>
  <si>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</si>
  <si>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</si>
  <si>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</si>
  <si>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</si>
  <si>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</si>
  <si>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</si>
  <si>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</si>
  <si>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</si>
  <si>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</si>
  <si>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</si>
  <si>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</si>
  <si>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</si>
  <si>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</si>
  <si>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</si>
  <si>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</si>
  <si>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</si>
  <si>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</si>
  <si>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</si>
  <si>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</si>
  <si>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</si>
  <si>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</si>
  <si>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</si>
  <si>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</si>
  <si>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</si>
  <si>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</si>
  <si>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</si>
  <si>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</si>
  <si>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</si>
  <si>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</si>
  <si>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</si>
  <si>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</si>
  <si>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</si>
  <si>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</si>
  <si>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</si>
  <si>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</si>
  <si>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</si>
  <si>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</si>
  <si>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</si>
  <si>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</si>
  <si>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</si>
  <si>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</si>
  <si>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</si>
  <si>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</si>
  <si>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</si>
  <si>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</si>
  <si>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</si>
  <si>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</si>
  <si>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</si>
  <si>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</si>
  <si>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</si>
  <si>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</si>
  <si>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</si>
  <si>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</si>
  <si>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</si>
  <si>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</si>
  <si>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</si>
  <si>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</si>
  <si>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</si>
  <si>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</si>
  <si>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</si>
  <si>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</si>
  <si>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</si>
  <si>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</si>
  <si>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</si>
  <si>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</si>
  <si>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</si>
  <si>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</si>
  <si>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</si>
  <si>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</si>
  <si>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</si>
  <si>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</si>
  <si>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</si>
  <si>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</si>
  <si>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</si>
  <si>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</si>
  <si>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</si>
  <si>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</si>
  <si>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</si>
  <si>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</si>
  <si>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</si>
  <si>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</si>
  <si>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</si>
  <si>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</si>
  <si>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</si>
  <si>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</si>
  <si>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</si>
  <si>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</si>
  <si>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</si>
  <si>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</si>
  <si>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</si>
  <si>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</si>
  <si>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</si>
  <si>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</si>
  <si>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</si>
  <si>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</si>
  <si>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</si>
  <si>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</si>
  <si>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</si>
  <si>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</si>
  <si>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</si>
  <si>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</si>
  <si>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</si>
  <si>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</si>
  <si>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</si>
  <si>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</si>
  <si>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</si>
  <si>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</si>
  <si>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</si>
  <si>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</si>
  <si>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</si>
  <si>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</si>
  <si>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</si>
  <si>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</si>
  <si>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</si>
  <si>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</si>
  <si>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</si>
  <si>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</si>
  <si>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</si>
  <si>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</si>
  <si>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</si>
  <si>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</si>
  <si>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</si>
  <si>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</si>
  <si>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</si>
  <si>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</si>
  <si>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</si>
  <si>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</si>
  <si>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</si>
  <si>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</si>
  <si>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</si>
  <si>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</si>
  <si>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</si>
  <si>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</si>
  <si>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</si>
  <si>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</si>
  <si>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</si>
  <si>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</si>
  <si>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</si>
  <si>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</si>
  <si>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</si>
  <si>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</si>
  <si>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</si>
  <si>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</si>
  <si>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</si>
  <si>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</si>
  <si>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</si>
  <si>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</si>
  <si>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</si>
  <si>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</si>
  <si>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</si>
  <si>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</si>
  <si>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</si>
  <si>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</si>
  <si>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</si>
  <si>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</si>
  <si>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</si>
  <si>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</si>
  <si>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</si>
  <si>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</si>
  <si>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</si>
  <si>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</si>
  <si>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</si>
  <si>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</si>
  <si>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</si>
  <si>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</si>
  <si>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</si>
  <si>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</si>
  <si>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</si>
  <si>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</si>
  <si>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</si>
  <si>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</si>
  <si>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</si>
  <si>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</si>
  <si>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</si>
  <si>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</si>
  <si>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</si>
  <si>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</si>
  <si>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</si>
  <si>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</si>
  <si>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</si>
  <si>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</si>
  <si>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</si>
  <si>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</si>
  <si>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</si>
  <si>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</si>
  <si>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</si>
  <si>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</si>
  <si>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</si>
  <si>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</si>
  <si>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</si>
  <si>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</si>
  <si>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</si>
  <si>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</si>
  <si>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</si>
  <si>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</si>
  <si>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</si>
  <si>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</si>
  <si>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</si>
  <si>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</si>
  <si>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</si>
  <si>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</si>
  <si>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</si>
  <si>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</si>
  <si>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</si>
  <si>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</si>
  <si>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</si>
  <si>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</si>
  <si>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</si>
  <si>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</si>
  <si>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</si>
  <si>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</si>
  <si>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</si>
  <si>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</si>
  <si>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</si>
  <si>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</si>
  <si>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</si>
  <si>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</si>
  <si>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</si>
  <si>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</si>
  <si>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</si>
  <si>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</si>
  <si>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</si>
  <si>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</si>
  <si>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</si>
  <si>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</si>
  <si>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</si>
  <si>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</si>
  <si>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</si>
  <si>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</si>
  <si>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</si>
  <si>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</si>
  <si>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</si>
  <si>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</si>
  <si>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</si>
  <si>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</si>
  <si>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</si>
  <si>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</si>
  <si>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</si>
  <si>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</si>
  <si>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</si>
  <si>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</si>
  <si>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</si>
  <si>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</si>
  <si>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</si>
  <si>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</si>
  <si>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</si>
  <si>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</si>
  <si>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</si>
  <si>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</si>
  <si>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</si>
  <si>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</si>
  <si>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</si>
  <si>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</si>
  <si>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</si>
  <si>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</si>
  <si>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</si>
  <si>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</si>
  <si>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</si>
  <si>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</si>
  <si>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</si>
  <si>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</si>
  <si>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</si>
  <si>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</si>
  <si>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</si>
  <si>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</si>
  <si>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</si>
  <si>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</si>
  <si>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</si>
  <si>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</si>
  <si>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</si>
  <si>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</si>
  <si>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</si>
  <si>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</si>
  <si>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</si>
  <si>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</si>
  <si>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</si>
  <si>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</si>
  <si>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</si>
  <si>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</si>
  <si>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</si>
  <si>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</si>
  <si>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</si>
  <si>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</si>
  <si>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</si>
  <si>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</si>
  <si>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</si>
  <si>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</si>
  <si>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</si>
  <si>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</si>
  <si>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</si>
  <si>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</si>
  <si>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</si>
  <si>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</si>
  <si>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</si>
  <si>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</si>
  <si>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</si>
  <si>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</si>
  <si>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</si>
  <si>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</si>
  <si>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</si>
  <si>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</si>
  <si>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</si>
  <si>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</si>
  <si>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</si>
  <si>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</si>
  <si>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</si>
  <si>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</si>
  <si>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</si>
  <si>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</si>
  <si>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</si>
  <si>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</si>
  <si>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</si>
  <si>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</si>
  <si>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</si>
  <si>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</si>
  <si>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</si>
  <si>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</si>
  <si>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</si>
  <si>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</si>
  <si>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</si>
  <si>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</si>
  <si>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</si>
  <si>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</si>
  <si>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</si>
  <si>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</si>
  <si>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</si>
  <si>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</si>
  <si>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</si>
  <si>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</si>
  <si>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</si>
  <si>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</si>
  <si>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</si>
  <si>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</si>
  <si>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</si>
  <si>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</si>
  <si>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</si>
  <si>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</si>
  <si>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</si>
  <si>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</si>
  <si>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</si>
  <si>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</si>
  <si>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</si>
  <si>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</si>
  <si>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</si>
  <si>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</si>
  <si>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</si>
  <si>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</si>
  <si>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</si>
  <si>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</si>
  <si>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</si>
  <si>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</si>
  <si>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</si>
  <si>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</si>
  <si>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</si>
  <si>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</si>
  <si>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</si>
  <si>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</si>
  <si>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</si>
  <si>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</si>
  <si>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</si>
  <si>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</si>
  <si>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</si>
  <si>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</si>
  <si>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</si>
  <si>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</si>
  <si>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</si>
  <si>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</si>
  <si>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</si>
  <si>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</si>
  <si>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</si>
  <si>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</si>
  <si>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</si>
  <si>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</si>
  <si>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</si>
  <si>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</si>
  <si>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</si>
  <si>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</si>
  <si>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</si>
  <si>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</si>
  <si>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</si>
  <si>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</si>
  <si>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</si>
  <si>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</si>
  <si>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</si>
  <si>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</si>
  <si>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</si>
  <si>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</si>
  <si>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</si>
  <si>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</si>
  <si>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</si>
  <si>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</si>
  <si>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</si>
  <si>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</si>
  <si>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</si>
  <si>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</si>
  <si>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</si>
  <si>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</si>
  <si>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</si>
  <si>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</si>
  <si>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</si>
  <si>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</si>
  <si>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</si>
  <si>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</si>
  <si>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</si>
  <si>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</si>
  <si>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</si>
  <si>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</si>
  <si>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</si>
  <si>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</si>
  <si>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</si>
  <si>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</si>
  <si>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</si>
  <si>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</si>
  <si>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</si>
  <si>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</si>
  <si>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</si>
  <si>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</si>
  <si>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</si>
  <si>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</si>
  <si>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</si>
  <si>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</si>
  <si>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</si>
  <si>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</si>
  <si>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</si>
  <si>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</si>
  <si>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</si>
  <si>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</si>
  <si>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</si>
  <si>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</si>
  <si>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</si>
  <si>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</si>
  <si>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</si>
  <si>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</si>
  <si>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</si>
  <si>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</si>
  <si>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</si>
  <si>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</si>
  <si>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</si>
  <si>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</si>
  <si>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</si>
  <si>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</si>
  <si>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</si>
  <si>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</si>
  <si>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</si>
  <si>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</si>
  <si>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</si>
  <si>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</si>
  <si>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</si>
  <si>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</si>
  <si>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</si>
  <si>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</si>
  <si>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</si>
  <si>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</si>
  <si>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</si>
  <si>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</si>
  <si>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</si>
  <si>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</si>
  <si>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</si>
  <si>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</si>
  <si>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</si>
  <si>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</si>
  <si>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</si>
  <si>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</si>
  <si>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</si>
  <si>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</si>
  <si>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</si>
  <si>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</si>
  <si>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</si>
  <si>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</si>
  <si>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</si>
  <si>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</si>
  <si>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</si>
  <si>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</si>
  <si>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</si>
  <si>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</si>
  <si>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</si>
  <si>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</si>
  <si>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</si>
  <si>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</si>
  <si>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</si>
  <si>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</si>
  <si>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</si>
  <si>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</si>
  <si>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</si>
  <si>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</si>
  <si>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</si>
  <si>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</si>
  <si>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</si>
  <si>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</si>
  <si>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</si>
  <si>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</si>
  <si>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</si>
  <si>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</si>
  <si>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</si>
  <si>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</si>
  <si>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</si>
  <si>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</si>
  <si>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</si>
  <si>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</si>
  <si>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</si>
  <si>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</si>
  <si>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</si>
  <si>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</si>
  <si>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</si>
  <si>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</si>
  <si>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</si>
  <si>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</si>
  <si>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</si>
  <si>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</si>
  <si>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</si>
  <si>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</si>
  <si>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</si>
  <si>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</si>
  <si>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</si>
  <si>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</si>
  <si>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</si>
  <si>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</si>
  <si>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</si>
  <si>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</si>
  <si>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</si>
  <si>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</si>
  <si>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</si>
  <si>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</si>
  <si>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</si>
  <si>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</si>
  <si>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</si>
  <si>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</si>
  <si>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</si>
  <si>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</si>
  <si>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</si>
  <si>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</si>
  <si>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</si>
  <si>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</si>
  <si>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</si>
  <si>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</si>
  <si>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</si>
  <si>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</si>
  <si>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</si>
  <si>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</si>
  <si>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</si>
  <si>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</si>
  <si>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</si>
  <si>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</si>
  <si>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</si>
  <si>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</si>
  <si>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</si>
  <si>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</si>
  <si>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</si>
  <si>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</si>
  <si>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</si>
  <si>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</si>
  <si>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</si>
  <si>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</si>
  <si>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</si>
  <si>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</si>
  <si>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</si>
  <si>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</si>
  <si>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</si>
  <si>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</si>
  <si>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</si>
  <si>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</si>
  <si>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</si>
  <si>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</si>
  <si>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</si>
  <si>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</si>
  <si>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</si>
  <si>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</si>
  <si>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</si>
  <si>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</si>
  <si>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</si>
  <si>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</si>
  <si>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</si>
  <si>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</si>
  <si>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</si>
  <si>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</si>
  <si>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</si>
  <si>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</si>
  <si>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</si>
  <si>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</si>
  <si>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</si>
  <si>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</si>
  <si>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</si>
  <si>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</si>
  <si>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</si>
  <si>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</si>
  <si>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</si>
  <si>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</si>
  <si>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</si>
  <si>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</si>
  <si>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</si>
  <si>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</si>
  <si>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</si>
  <si>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</si>
  <si>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</si>
  <si>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</si>
  <si>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</si>
  <si>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</si>
  <si>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</si>
  <si>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</si>
  <si>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</si>
  <si>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</si>
  <si>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</si>
  <si>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</si>
  <si>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</si>
  <si>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</si>
  <si>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</si>
  <si>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</si>
  <si>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</si>
  <si>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</si>
  <si>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</si>
  <si>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</si>
  <si>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</si>
  <si>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</si>
  <si>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</si>
  <si>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</si>
  <si>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</si>
  <si>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</si>
  <si>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</si>
  <si>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</si>
  <si>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</si>
  <si>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</si>
  <si>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</si>
  <si>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</si>
  <si>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</si>
  <si>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</si>
  <si>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</si>
  <si>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</si>
  <si>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</si>
  <si>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</si>
  <si>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</si>
  <si>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</si>
  <si>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</si>
  <si>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</si>
  <si>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</si>
  <si>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</si>
  <si>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</si>
  <si>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</si>
  <si>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</si>
  <si>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</si>
  <si>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</si>
  <si>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</si>
  <si>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</si>
  <si>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</si>
  <si>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</si>
  <si>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</si>
  <si>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</si>
  <si>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</si>
  <si>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</si>
  <si>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</si>
  <si>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</si>
  <si>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</si>
  <si>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</si>
  <si>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</si>
  <si>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</si>
  <si>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</si>
  <si>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</si>
  <si>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</si>
  <si>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</si>
  <si>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</si>
  <si>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</si>
  <si>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</si>
  <si>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</si>
  <si>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</si>
  <si>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</si>
  <si>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</si>
  <si>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</si>
  <si>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</si>
  <si>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</si>
  <si>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</si>
  <si>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</si>
  <si>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</si>
  <si>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</si>
  <si>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</si>
  <si>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</si>
  <si>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</si>
  <si>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</si>
  <si>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</si>
  <si>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</si>
  <si>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</si>
  <si>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</si>
  <si>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</si>
  <si>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</si>
  <si>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</si>
  <si>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</si>
  <si>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</si>
  <si>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</si>
  <si>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</si>
  <si>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</si>
  <si>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</si>
  <si>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</si>
  <si>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</si>
  <si>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</si>
  <si>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</si>
  <si>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</si>
  <si>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</si>
  <si>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</si>
  <si>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</si>
  <si>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</si>
  <si>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</si>
  <si>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</si>
  <si>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</si>
  <si>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</si>
  <si>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</si>
  <si>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</si>
  <si>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</si>
  <si>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</si>
  <si>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</si>
  <si>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</si>
  <si>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</si>
  <si>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</si>
  <si>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</si>
  <si>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</si>
  <si>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</si>
  <si>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</si>
  <si>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</si>
  <si>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</si>
  <si>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</si>
  <si>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</si>
  <si>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</si>
  <si>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</si>
  <si>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</si>
  <si>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</si>
  <si>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</si>
  <si>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</si>
  <si>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</si>
  <si>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</si>
  <si>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</si>
  <si>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</si>
  <si>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</si>
  <si>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</si>
  <si>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</si>
  <si>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</si>
  <si>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</si>
  <si>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</si>
  <si>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</si>
  <si>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</si>
  <si>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</si>
  <si>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</si>
  <si>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</si>
  <si>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</si>
  <si>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</si>
  <si>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</si>
  <si>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</si>
  <si>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</si>
  <si>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</si>
  <si>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</si>
  <si>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</si>
  <si>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</si>
  <si>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</si>
  <si>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</si>
  <si>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</si>
  <si>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</si>
  <si>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</si>
  <si>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</si>
  <si>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</si>
  <si>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</si>
  <si>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</si>
  <si>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</si>
  <si>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</si>
  <si>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</si>
  <si>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</si>
  <si>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</si>
  <si>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</si>
  <si>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</si>
  <si>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</si>
  <si>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</si>
  <si>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</si>
  <si>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</si>
  <si>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</si>
  <si>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</si>
  <si>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</si>
  <si>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</si>
  <si>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</si>
  <si>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</si>
  <si>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</si>
  <si>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</si>
  <si>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</si>
  <si>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</si>
  <si>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</si>
  <si>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</si>
  <si>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</si>
  <si>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</si>
  <si>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</si>
  <si>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</si>
  <si>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</si>
  <si>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</si>
  <si>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</si>
  <si>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</si>
  <si>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</si>
  <si>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</si>
  <si>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</si>
  <si>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</si>
  <si>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</si>
  <si>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</si>
  <si>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</si>
  <si>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</si>
  <si>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</si>
  <si>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</si>
  <si>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</si>
  <si>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</si>
  <si>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</si>
  <si>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</si>
  <si>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</si>
  <si>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</si>
  <si>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</si>
  <si>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</si>
  <si>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</si>
  <si>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</si>
  <si>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</si>
  <si>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</si>
  <si>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</si>
  <si>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</si>
  <si>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</si>
  <si>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</si>
  <si>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</si>
  <si>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</si>
  <si>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</si>
  <si>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</si>
  <si>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</si>
  <si>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</si>
  <si>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</si>
  <si>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</si>
  <si>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</si>
  <si>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</si>
  <si>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</si>
  <si>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</si>
  <si>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</si>
  <si>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</si>
  <si>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</si>
  <si>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</si>
  <si>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</si>
  <si>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</si>
  <si>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</si>
  <si>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</si>
  <si>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</si>
  <si>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</si>
  <si>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</si>
  <si>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</si>
  <si>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</si>
  <si>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</si>
  <si>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</si>
  <si>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</si>
  <si>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</si>
  <si>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</si>
  <si>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</si>
  <si>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</si>
  <si>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</si>
  <si>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</si>
  <si>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</si>
  <si>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</si>
  <si>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</si>
  <si>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</si>
  <si>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</si>
  <si>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</si>
  <si>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</si>
  <si>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</si>
  <si>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</si>
  <si>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</si>
  <si>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</si>
  <si>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</si>
  <si>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</si>
  <si>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</si>
  <si>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</si>
  <si>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</si>
  <si>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</si>
  <si>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</si>
  <si>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</si>
  <si>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</si>
  <si>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</si>
  <si>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</si>
  <si>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</si>
  <si>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</si>
  <si>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</si>
  <si>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</si>
  <si>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</si>
  <si>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</si>
  <si>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</si>
  <si>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</si>
  <si>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</si>
  <si>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</si>
  <si>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</si>
  <si>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</si>
  <si>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</si>
  <si>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</si>
  <si>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</si>
  <si>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</si>
  <si>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</si>
  <si>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</si>
  <si>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</si>
  <si>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</si>
  <si>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</si>
  <si>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</si>
  <si>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</si>
  <si>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</si>
  <si>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</si>
  <si>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</si>
  <si>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</si>
  <si>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</si>
  <si>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</si>
  <si>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</si>
  <si>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</si>
  <si>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</si>
  <si>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</si>
  <si>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</si>
  <si>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</si>
  <si>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</si>
  <si>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</si>
  <si>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</si>
  <si>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</si>
  <si>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</si>
  <si>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</si>
  <si>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</si>
  <si>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</si>
  <si>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</si>
  <si>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</si>
  <si>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</si>
  <si>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</si>
  <si>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</si>
  <si>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</si>
  <si>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</si>
  <si>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</si>
  <si>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</si>
  <si>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</si>
  <si>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</si>
  <si>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</si>
  <si>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</si>
  <si>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</si>
  <si>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</si>
  <si>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</si>
  <si>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</si>
  <si>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</si>
  <si>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</si>
  <si>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</si>
  <si>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</si>
  <si>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</si>
  <si>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</si>
  <si>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</si>
  <si>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</si>
  <si>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</si>
  <si>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</si>
  <si>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</si>
  <si>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</si>
  <si>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</si>
  <si>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</si>
  <si>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</si>
  <si>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</si>
  <si>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</si>
  <si>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</si>
  <si>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</si>
  <si>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</si>
  <si>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</si>
  <si>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</si>
  <si>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</si>
  <si>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</si>
  <si>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</si>
  <si>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</si>
  <si>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</si>
  <si>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</si>
  <si>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</si>
  <si>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</si>
  <si>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</si>
  <si>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</si>
  <si>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</si>
  <si>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</si>
  <si>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</si>
  <si>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</si>
  <si>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</si>
  <si>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</si>
  <si>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</si>
  <si>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</si>
  <si>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</si>
  <si>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</si>
  <si>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</si>
  <si>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</si>
  <si>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</si>
  <si>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</si>
  <si>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</si>
  <si>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</si>
  <si>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</si>
  <si>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</si>
  <si>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</si>
  <si>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</si>
  <si>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</si>
  <si>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</si>
  <si>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</si>
  <si>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</si>
  <si>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</si>
  <si>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</si>
  <si>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</si>
  <si>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</si>
  <si>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</si>
  <si>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</si>
  <si>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</si>
  <si>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</si>
  <si>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</si>
  <si>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</si>
  <si>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</si>
  <si>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</si>
  <si>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</si>
  <si>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</si>
  <si>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</si>
  <si>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</si>
  <si>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</si>
  <si>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</si>
  <si>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</si>
  <si>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</si>
  <si>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</si>
  <si>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</si>
  <si>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</si>
  <si>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</si>
  <si>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</si>
  <si>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</si>
  <si>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</si>
  <si>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</si>
  <si>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</si>
  <si>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</si>
  <si>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</si>
  <si>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</si>
  <si>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</si>
  <si>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</si>
  <si>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</si>
  <si>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</si>
  <si>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</si>
  <si>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</si>
  <si>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</si>
  <si>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</si>
  <si>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</si>
  <si>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</si>
  <si>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</si>
  <si>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</si>
  <si>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</si>
  <si>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</si>
  <si>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</si>
  <si>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</si>
  <si>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</si>
  <si>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</si>
  <si>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</si>
  <si>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</si>
  <si>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</si>
  <si>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</si>
  <si>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</si>
  <si>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</si>
  <si>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</si>
  <si>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</si>
  <si>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</si>
  <si>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</si>
  <si>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</si>
  <si>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</si>
  <si>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</si>
  <si>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</si>
  <si>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</si>
  <si>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</si>
  <si>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</si>
  <si>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</si>
  <si>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</si>
  <si>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</si>
  <si>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</si>
  <si>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</si>
  <si>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</si>
  <si>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</si>
  <si>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</si>
  <si>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</si>
  <si>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</si>
  <si>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</si>
  <si>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</si>
  <si>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</si>
  <si>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</si>
  <si>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</si>
  <si>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</si>
  <si>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</si>
  <si>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</si>
  <si>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</si>
  <si>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</si>
  <si>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</si>
  <si>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</si>
  <si>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</si>
  <si>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</si>
  <si>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</si>
  <si>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</si>
  <si>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</si>
  <si>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</si>
  <si>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</si>
  <si>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</si>
  <si>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</si>
  <si>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</si>
  <si>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</si>
  <si>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</si>
  <si>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</si>
  <si>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</si>
  <si>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</si>
  <si>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</si>
  <si>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</si>
  <si>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</si>
  <si>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</si>
  <si>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</si>
  <si>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</si>
  <si>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</si>
  <si>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</si>
  <si>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</si>
  <si>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</si>
  <si>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</si>
  <si>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</si>
  <si>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</si>
  <si>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</si>
  <si>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</si>
  <si>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</si>
  <si>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</si>
  <si>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</si>
  <si>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</si>
  <si>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</si>
  <si>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</si>
  <si>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</si>
  <si>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</si>
  <si>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</si>
  <si>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</si>
  <si>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</si>
  <si>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</si>
  <si>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</si>
  <si>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</si>
  <si>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</si>
  <si>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</si>
  <si>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</si>
  <si>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</si>
  <si>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</si>
  <si>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</si>
  <si>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</si>
  <si>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</si>
  <si>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</si>
  <si>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</si>
  <si>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</si>
  <si>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</si>
  <si>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</si>
  <si>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</si>
  <si>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</si>
  <si>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</si>
  <si>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</si>
  <si>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</si>
  <si>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</si>
  <si>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</si>
  <si>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</si>
  <si>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</si>
  <si>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</si>
  <si>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</si>
  <si>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</si>
  <si>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</si>
  <si>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</si>
  <si>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</si>
  <si>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</si>
  <si>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</si>
  <si>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</si>
  <si>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</si>
  <si>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</si>
  <si>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</si>
  <si>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</si>
  <si>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</si>
  <si>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</si>
  <si>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</si>
  <si>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</si>
  <si>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</si>
  <si>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</si>
  <si>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</si>
  <si>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</si>
  <si>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</si>
  <si>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</si>
  <si>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</si>
  <si>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</si>
  <si>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</si>
  <si>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</si>
  <si>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</si>
  <si>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</si>
  <si>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</si>
  <si>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</si>
  <si>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</si>
  <si>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</si>
  <si>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</si>
  <si>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</si>
  <si>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</si>
  <si>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</si>
  <si>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</si>
  <si>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</si>
  <si>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</si>
  <si>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</si>
  <si>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</si>
  <si>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</si>
  <si>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</si>
  <si>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</si>
  <si>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</si>
  <si>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</si>
  <si>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</si>
  <si>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</si>
  <si>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</si>
  <si>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</si>
  <si>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</si>
  <si>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</si>
  <si>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</si>
  <si>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</si>
  <si>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</si>
  <si>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</si>
  <si>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</si>
  <si>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</si>
  <si>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</si>
  <si>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</si>
  <si>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</si>
  <si>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</si>
  <si>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</si>
  <si>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</si>
  <si>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</si>
  <si>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</si>
  <si>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</si>
  <si>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</si>
  <si>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</si>
  <si>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</si>
  <si>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</si>
  <si>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</si>
  <si>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</si>
  <si>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</si>
  <si>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</si>
  <si>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</si>
  <si>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</si>
  <si>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</si>
  <si>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</si>
  <si>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</si>
  <si>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</si>
  <si>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</si>
  <si>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</si>
  <si>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</si>
  <si>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</si>
  <si>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</si>
  <si>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</si>
  <si>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</si>
  <si>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</si>
  <si>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</si>
  <si>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</si>
  <si>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</si>
  <si>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</si>
  <si>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</si>
  <si>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</si>
  <si>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</si>
  <si>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</si>
  <si>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</si>
  <si>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</si>
  <si>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</si>
  <si>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</si>
  <si>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</si>
  <si>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</si>
  <si>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</si>
  <si>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</si>
  <si>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</si>
  <si>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</si>
  <si>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</si>
  <si>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</si>
  <si>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</si>
  <si>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</si>
  <si>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</si>
  <si>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</si>
  <si>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</si>
  <si>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</si>
  <si>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</si>
  <si>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</si>
  <si>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</si>
  <si>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</si>
  <si>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</si>
  <si>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</si>
  <si>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</si>
  <si>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</si>
  <si>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</si>
  <si>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</si>
  <si>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</si>
  <si>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</si>
  <si>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</si>
  <si>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</si>
  <si>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</si>
  <si>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</si>
  <si>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</si>
  <si>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</si>
  <si>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</si>
  <si>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</si>
  <si>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</si>
  <si>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</si>
  <si>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</si>
  <si>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</si>
  <si>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</si>
  <si>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</si>
  <si>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</si>
  <si>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</si>
  <si>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</si>
  <si>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</si>
  <si>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</si>
  <si>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</si>
  <si>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</si>
  <si>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</si>
  <si>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</si>
  <si>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</si>
  <si>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</si>
  <si>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</si>
  <si>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</si>
  <si>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</si>
  <si>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</si>
  <si>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</si>
  <si>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</si>
  <si>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</si>
  <si>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</si>
  <si>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</si>
  <si>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</si>
  <si>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</si>
  <si>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</si>
  <si>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</si>
  <si>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</si>
  <si>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</si>
  <si>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</si>
  <si>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</si>
  <si>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</si>
  <si>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</si>
  <si>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</si>
  <si>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</si>
  <si>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</si>
  <si>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</si>
  <si>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</si>
  <si>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</si>
  <si>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</si>
  <si>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</si>
  <si>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</si>
  <si>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</si>
  <si>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</si>
  <si>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</si>
  <si>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</si>
  <si>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</si>
  <si>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</si>
  <si>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</si>
  <si>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</si>
  <si>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</si>
  <si>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</si>
  <si>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</si>
  <si>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</si>
  <si>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</si>
  <si>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</si>
  <si>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</si>
  <si>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</si>
  <si>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</si>
  <si>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</si>
  <si>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</si>
  <si>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</si>
  <si>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</si>
  <si>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</si>
  <si>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</si>
  <si>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</si>
  <si>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</si>
  <si>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</si>
  <si>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</si>
  <si>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</si>
  <si>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</si>
  <si>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</si>
  <si>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</si>
  <si>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</si>
  <si>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</si>
  <si>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</si>
  <si>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</si>
  <si>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</si>
  <si>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</si>
  <si>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</si>
  <si>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</si>
  <si>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</si>
  <si>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</si>
  <si>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</si>
  <si>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</si>
  <si>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</si>
  <si>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</si>
  <si>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</si>
  <si>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</si>
  <si>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</si>
  <si>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</si>
  <si>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</si>
  <si>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</si>
  <si>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</si>
  <si>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</si>
  <si>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</si>
  <si>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</si>
  <si>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</si>
  <si>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</si>
  <si>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</si>
  <si>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</si>
  <si>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</si>
  <si>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</si>
  <si>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</si>
  <si>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</si>
  <si>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</si>
  <si>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</si>
  <si>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</si>
  <si>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</si>
  <si>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</si>
  <si>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</si>
  <si>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</si>
  <si>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</si>
  <si>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</si>
  <si>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</si>
  <si>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</si>
  <si>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</si>
  <si>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</si>
  <si>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</si>
  <si>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</si>
  <si>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</si>
  <si>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</si>
  <si>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</si>
  <si>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</si>
  <si>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</si>
  <si>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</si>
  <si>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</si>
  <si>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</si>
  <si>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</si>
  <si>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</si>
  <si>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</si>
  <si>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</si>
  <si>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</si>
  <si>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</si>
  <si>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</si>
  <si>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</si>
  <si>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</si>
  <si>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</si>
  <si>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</si>
  <si>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</si>
  <si>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</si>
  <si>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</si>
  <si>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</si>
  <si>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</si>
  <si>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</si>
  <si>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</si>
  <si>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</si>
  <si>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</si>
  <si>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</si>
  <si>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</si>
  <si>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</si>
  <si>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</si>
  <si>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</si>
  <si>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</si>
  <si>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</si>
  <si>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</si>
  <si>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</si>
  <si>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</si>
  <si>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</si>
  <si>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</si>
  <si>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</si>
  <si>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</si>
  <si>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</si>
  <si>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</si>
  <si>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</si>
  <si>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</si>
  <si>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</si>
  <si>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</si>
  <si>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</si>
  <si>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</si>
  <si>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</si>
  <si>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</si>
  <si>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</si>
  <si>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</si>
  <si>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</si>
  <si>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</si>
  <si>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</si>
  <si>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</si>
  <si>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</si>
  <si>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</si>
  <si>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</si>
  <si>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</si>
  <si>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</si>
  <si>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</si>
  <si>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</si>
  <si>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</si>
  <si>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</si>
  <si>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</si>
  <si>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</si>
  <si>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</si>
  <si>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</si>
  <si>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</si>
  <si>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</si>
  <si>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</si>
  <si>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</si>
  <si>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</si>
  <si>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</si>
  <si>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</si>
  <si>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</si>
  <si>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</si>
  <si>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</si>
  <si>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</si>
  <si>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</si>
  <si>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</si>
  <si>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</si>
  <si>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</si>
  <si>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</si>
  <si>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</si>
  <si>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</si>
  <si>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</si>
  <si>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</si>
  <si>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</si>
  <si>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</si>
  <si>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</si>
  <si>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</si>
  <si>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</si>
  <si>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</si>
  <si>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</si>
  <si>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</si>
  <si>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</si>
  <si>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</si>
  <si>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</si>
  <si>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</si>
  <si>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</si>
  <si>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</si>
  <si>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</si>
  <si>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</si>
  <si>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</si>
  <si>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</si>
  <si>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</si>
  <si>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</si>
  <si>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</si>
  <si>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</si>
  <si>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</si>
  <si>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</si>
  <si>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</si>
  <si>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</si>
  <si>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</si>
  <si>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</si>
  <si>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</si>
  <si>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</si>
  <si>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</si>
  <si>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</si>
  <si>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</si>
  <si>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</si>
  <si>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</si>
  <si>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</si>
  <si>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</si>
  <si>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</si>
  <si>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</si>
  <si>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</si>
  <si>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</si>
  <si>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</si>
  <si>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</si>
  <si>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</si>
  <si>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</si>
  <si>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</si>
  <si>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</si>
  <si>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</si>
  <si>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</si>
  <si>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</si>
  <si>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</si>
  <si>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</si>
  <si>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</si>
  <si>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</si>
  <si>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</si>
  <si>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</si>
  <si>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</si>
  <si>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</si>
  <si>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</si>
  <si>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</si>
  <si>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</si>
  <si>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</si>
  <si>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</si>
  <si>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</si>
  <si>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</si>
  <si>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</si>
  <si>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</si>
  <si>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</si>
  <si>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</si>
  <si>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</si>
  <si>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</si>
  <si>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</si>
  <si>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</si>
  <si>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</si>
  <si>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</si>
  <si>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</si>
  <si>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</si>
  <si>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</si>
  <si>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</si>
  <si>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</si>
  <si>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</si>
  <si>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</si>
  <si>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</si>
  <si>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</si>
  <si>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</si>
  <si>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</si>
  <si>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</si>
  <si>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</si>
  <si>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</si>
  <si>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</si>
  <si>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</si>
  <si>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</si>
  <si>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</si>
  <si>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</si>
  <si>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</si>
  <si>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</si>
  <si>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</si>
  <si>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</si>
  <si>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</si>
  <si>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</si>
  <si>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</si>
  <si>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</si>
  <si>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</si>
  <si>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</si>
  <si>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</si>
  <si>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</si>
  <si>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</si>
  <si>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</si>
  <si>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</si>
  <si>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</si>
  <si>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</si>
  <si>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</si>
  <si>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</si>
  <si>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</si>
  <si>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</si>
  <si>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</si>
  <si>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</si>
  <si>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</si>
  <si>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</si>
  <si>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</si>
  <si>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</si>
  <si>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</si>
  <si>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</si>
  <si>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</si>
  <si>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</si>
  <si>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</si>
  <si>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</si>
  <si>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</si>
  <si>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</si>
  <si>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</si>
  <si>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</si>
  <si>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</si>
  <si>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</si>
  <si>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</si>
  <si>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</si>
  <si>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</si>
  <si>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</si>
  <si>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</si>
  <si>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</si>
  <si>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</si>
  <si>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</si>
  <si>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</si>
  <si>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</si>
  <si>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</si>
  <si>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</si>
  <si>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</si>
  <si>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</si>
  <si>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</si>
  <si>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</si>
  <si>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</si>
  <si>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</si>
  <si>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</si>
  <si>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</si>
  <si>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</si>
  <si>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</si>
  <si>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</si>
  <si>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</si>
  <si>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</si>
  <si>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</si>
  <si>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</si>
  <si>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</si>
  <si>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</si>
  <si>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</si>
  <si>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</si>
  <si>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</si>
  <si>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</si>
  <si>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</si>
  <si>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</si>
  <si>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</si>
  <si>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</si>
  <si>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</si>
  <si>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</si>
  <si>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</si>
  <si>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</si>
  <si>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</si>
  <si>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</si>
  <si>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</si>
  <si>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</si>
  <si>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</si>
  <si>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</si>
  <si>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</si>
  <si>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</si>
  <si>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</si>
  <si>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</si>
  <si>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</si>
  <si>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</si>
  <si>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</si>
  <si>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</si>
  <si>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</si>
  <si>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</si>
  <si>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</si>
  <si>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</si>
  <si>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</si>
  <si>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</si>
  <si>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</si>
  <si>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</si>
  <si>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</si>
  <si>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</si>
  <si>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</si>
  <si>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</si>
  <si>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</si>
  <si>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</si>
  <si>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</si>
  <si>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</si>
  <si>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</si>
  <si>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</si>
  <si>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</si>
  <si>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</si>
  <si>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</si>
  <si>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</si>
  <si>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</si>
  <si>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</si>
  <si>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</si>
  <si>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</si>
  <si>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</si>
  <si>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</si>
  <si>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</si>
  <si>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</si>
  <si>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</si>
  <si>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</si>
  <si>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</si>
  <si>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</si>
  <si>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</si>
  <si>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</si>
  <si>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</si>
  <si>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</si>
  <si>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</si>
  <si>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</si>
  <si>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</si>
  <si>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</si>
  <si>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</si>
  <si>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</si>
  <si>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</si>
  <si>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</si>
  <si>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</si>
  <si>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</si>
  <si>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</si>
  <si>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</si>
  <si>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</si>
  <si>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</si>
  <si>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</si>
  <si>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</si>
  <si>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</si>
  <si>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</si>
  <si>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</si>
  <si>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</si>
  <si>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</si>
  <si>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</si>
  <si>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</si>
  <si>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</si>
  <si>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</si>
  <si>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</si>
  <si>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</si>
  <si>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</si>
  <si>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</si>
  <si>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</si>
  <si>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</si>
  <si>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</si>
  <si>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</si>
  <si>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</si>
  <si>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</si>
  <si>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</si>
  <si>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</si>
  <si>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</si>
  <si>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</si>
  <si>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</si>
  <si>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</si>
  <si>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</si>
  <si>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</si>
  <si>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</si>
  <si>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</si>
  <si>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</si>
  <si>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</si>
  <si>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</si>
  <si>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</si>
  <si>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</si>
  <si>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</si>
  <si>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</si>
  <si>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</si>
  <si>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</si>
  <si>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</si>
  <si>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</si>
  <si>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</si>
  <si>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</si>
  <si>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</si>
  <si>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</si>
  <si>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</si>
  <si>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</si>
  <si>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</si>
  <si>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</si>
  <si>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</si>
  <si>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</si>
  <si>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</si>
  <si>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</si>
  <si>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</si>
  <si>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</si>
  <si>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</si>
  <si>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</si>
  <si>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</si>
  <si>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</si>
  <si>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</si>
  <si>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</si>
  <si>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</si>
  <si>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</si>
  <si>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</si>
  <si>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</si>
  <si>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</si>
  <si>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</si>
  <si>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</si>
  <si>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</si>
  <si>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</si>
  <si>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</si>
  <si>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</si>
  <si>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</si>
  <si>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</si>
  <si>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</si>
  <si>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</si>
  <si>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</si>
  <si>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</si>
  <si>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</si>
  <si>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</si>
  <si>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</si>
  <si>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</si>
  <si>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</si>
  <si>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</si>
  <si>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</si>
  <si>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</si>
  <si>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</si>
  <si>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</si>
  <si>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</si>
  <si>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</si>
  <si>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</si>
  <si>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</si>
  <si>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</si>
  <si>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</si>
  <si>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</si>
  <si>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</si>
  <si>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</si>
  <si>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</si>
  <si>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</si>
  <si>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</si>
  <si>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</si>
  <si>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</si>
  <si>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</si>
  <si>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</si>
  <si>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</si>
  <si>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</si>
  <si>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</si>
  <si>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</si>
  <si>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</si>
  <si>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</si>
  <si>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</si>
  <si>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</si>
  <si>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</si>
  <si>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</si>
  <si>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</si>
  <si>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</si>
  <si>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</si>
  <si>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</si>
  <si>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</si>
  <si>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</si>
  <si>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</si>
  <si>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</si>
  <si>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</si>
  <si>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</si>
  <si>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</si>
  <si>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</si>
  <si>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</si>
  <si>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</si>
  <si>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</si>
  <si>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</si>
  <si>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</si>
  <si>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</si>
  <si>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</si>
  <si>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</si>
  <si>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</si>
  <si>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</si>
  <si>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</si>
  <si>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</si>
  <si>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</si>
  <si>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</si>
  <si>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</si>
  <si>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</si>
  <si>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</si>
  <si>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</si>
  <si>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</si>
  <si>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</si>
  <si>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</si>
  <si>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</si>
  <si>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</si>
  <si>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</si>
  <si>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</si>
  <si>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</si>
  <si>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</si>
  <si>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</si>
  <si>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</si>
  <si>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</si>
  <si>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</si>
  <si>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</si>
  <si>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</si>
  <si>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</si>
  <si>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</si>
  <si>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</si>
  <si>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</si>
  <si>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</si>
  <si>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</si>
  <si>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</si>
  <si>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</si>
  <si>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</si>
  <si>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</si>
  <si>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</si>
  <si>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</si>
  <si>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</si>
  <si>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</si>
  <si>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</si>
  <si>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</si>
  <si>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</si>
  <si>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</si>
  <si>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</si>
  <si>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</si>
  <si>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</si>
  <si>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</si>
  <si>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</si>
  <si>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</si>
  <si>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</si>
  <si>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</si>
  <si>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</si>
  <si>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</si>
  <si>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</si>
  <si>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</si>
  <si>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</si>
  <si>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</si>
  <si>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</si>
  <si>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</si>
  <si>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</si>
  <si>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</si>
  <si>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</si>
  <si>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</si>
  <si>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</si>
  <si>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</si>
  <si>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</si>
  <si>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</si>
  <si>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</si>
  <si>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</si>
  <si>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</si>
  <si>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</si>
  <si>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</si>
  <si>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</si>
  <si>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</si>
  <si>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</si>
  <si>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</si>
  <si>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</si>
  <si>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</si>
  <si>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</si>
  <si>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</si>
  <si>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</si>
  <si>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</si>
  <si>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</si>
  <si>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</si>
  <si>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</si>
  <si>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</si>
  <si>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</si>
  <si>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</si>
  <si>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</si>
  <si>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</si>
  <si>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</si>
  <si>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</si>
  <si>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</si>
  <si>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</si>
  <si>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</si>
  <si>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</si>
  <si>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</si>
  <si>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</si>
  <si>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</si>
  <si>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</si>
  <si>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</si>
  <si>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</si>
  <si>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</si>
  <si>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</si>
  <si>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</si>
  <si>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</si>
  <si>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</si>
  <si>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</si>
  <si>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</si>
  <si>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</si>
  <si>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</si>
  <si>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</si>
  <si>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</si>
  <si>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</si>
  <si>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</si>
  <si>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</si>
  <si>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</si>
  <si>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</si>
  <si>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</si>
  <si>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</si>
  <si>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</si>
  <si>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</si>
  <si>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</si>
  <si>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</si>
  <si>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</si>
  <si>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</si>
  <si>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</si>
  <si>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</si>
  <si>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</si>
  <si>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</si>
  <si>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</si>
  <si>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</si>
  <si>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</si>
  <si>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</si>
  <si>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</si>
  <si>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</si>
  <si>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</si>
  <si>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</si>
  <si>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</si>
  <si>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</si>
  <si>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</si>
  <si>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</si>
  <si>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</si>
  <si>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</si>
  <si>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</si>
  <si>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</si>
  <si>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</si>
  <si>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</si>
  <si>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</si>
  <si>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</si>
  <si>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</si>
  <si>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</si>
  <si>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</si>
  <si>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</si>
  <si>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</si>
  <si>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</si>
  <si>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</si>
  <si>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</si>
  <si>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</si>
  <si>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</si>
  <si>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</si>
  <si>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</si>
  <si>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</si>
  <si>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</si>
  <si>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</si>
  <si>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</si>
  <si>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</si>
  <si>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</si>
  <si>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</si>
  <si>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</si>
  <si>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</si>
  <si>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</si>
  <si>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</si>
  <si>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</si>
  <si>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</si>
  <si>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</si>
  <si>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</si>
  <si>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</si>
  <si>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</si>
  <si>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</si>
  <si>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</si>
  <si>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</si>
  <si>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</si>
  <si>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</si>
  <si>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</si>
  <si>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</si>
  <si>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</si>
  <si>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</si>
  <si>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</si>
  <si>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</si>
  <si>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</si>
  <si>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</si>
  <si>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</si>
  <si>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</si>
  <si>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</si>
  <si>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</si>
  <si>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</si>
  <si>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</si>
  <si>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</si>
  <si>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</si>
  <si>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</si>
  <si>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</si>
  <si>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</si>
  <si>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</si>
  <si>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</si>
  <si>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</si>
  <si>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</si>
  <si>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</si>
  <si>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</si>
  <si>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</si>
  <si>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</si>
  <si>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</si>
  <si>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</si>
  <si>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</si>
  <si>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</si>
  <si>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</si>
  <si>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</si>
  <si>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</si>
  <si>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</si>
  <si>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</si>
  <si>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</si>
  <si>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</si>
  <si>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</si>
  <si>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</si>
  <si>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</si>
  <si>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</si>
  <si>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</si>
  <si>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</si>
  <si>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</si>
  <si>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</si>
  <si>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</si>
  <si>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</si>
  <si>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</si>
  <si>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</si>
  <si>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</si>
  <si>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</si>
  <si>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</si>
  <si>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</si>
  <si>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</si>
  <si>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</si>
  <si>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</si>
  <si>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</si>
  <si>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</si>
  <si>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</si>
  <si>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</si>
  <si>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</si>
  <si>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</si>
  <si>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</si>
  <si>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</si>
  <si>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</si>
  <si>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</si>
  <si>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</si>
  <si>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</si>
  <si>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</si>
  <si>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</si>
  <si>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</si>
  <si>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</si>
  <si>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</si>
  <si>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</si>
  <si>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</si>
  <si>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</si>
  <si>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</si>
  <si>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</si>
  <si>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</si>
  <si>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</si>
  <si>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</si>
  <si>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</si>
  <si>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</si>
  <si>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</si>
  <si>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</si>
  <si>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</si>
  <si>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</si>
  <si>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</si>
  <si>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</si>
  <si>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</si>
  <si>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</si>
  <si>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</si>
  <si>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</si>
  <si>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</si>
  <si>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</si>
  <si>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</si>
  <si>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</si>
  <si>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</si>
  <si>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</si>
  <si>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</si>
  <si>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</si>
  <si>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</si>
  <si>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</si>
  <si>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</si>
  <si>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</si>
  <si>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</si>
  <si>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</si>
  <si>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</si>
  <si>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</si>
  <si>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</si>
  <si>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</si>
  <si>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</si>
  <si>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</si>
  <si>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</si>
  <si>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</si>
  <si>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</si>
  <si>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</si>
  <si>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</si>
  <si>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</si>
  <si>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</si>
  <si>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</si>
  <si>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</si>
  <si>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</si>
  <si>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</si>
  <si>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</si>
  <si>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</si>
  <si>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</si>
  <si>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</si>
  <si>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</si>
  <si>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</si>
  <si>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</si>
  <si>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</si>
  <si>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</si>
  <si>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</si>
  <si>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</si>
  <si>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</si>
  <si>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</si>
  <si>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</si>
  <si>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</si>
  <si>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</si>
  <si>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</si>
  <si>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</si>
  <si>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</si>
  <si>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</si>
  <si>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</si>
  <si>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</si>
  <si>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</si>
  <si>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</si>
  <si>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</si>
  <si>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</si>
  <si>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</si>
  <si>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</si>
  <si>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</si>
  <si>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</si>
  <si>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</si>
  <si>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</si>
  <si>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</si>
  <si>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</si>
  <si>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</si>
  <si>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</si>
  <si>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</si>
  <si>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</si>
  <si>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</si>
  <si>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</si>
  <si>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</si>
  <si>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</si>
  <si>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</si>
  <si>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</si>
  <si>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</si>
  <si>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</si>
  <si>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</si>
  <si>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</si>
  <si>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</si>
  <si>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</si>
  <si>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</si>
  <si>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</si>
  <si>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</si>
  <si>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</si>
  <si>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</si>
  <si>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</si>
  <si>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</si>
  <si>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</si>
  <si>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</si>
  <si>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</si>
  <si>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</si>
  <si>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</si>
  <si>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</si>
  <si>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</si>
  <si>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</si>
  <si>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</si>
  <si>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</si>
  <si>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</si>
  <si>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</si>
  <si>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</si>
  <si>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</si>
  <si>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</si>
  <si>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</si>
  <si>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</si>
  <si>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</si>
  <si>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</si>
  <si>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</si>
  <si>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</si>
  <si>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</si>
  <si>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</si>
  <si>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</si>
  <si>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</si>
  <si>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</si>
  <si>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</si>
  <si>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</si>
  <si>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</si>
  <si>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</si>
  <si>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</si>
  <si>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</si>
  <si>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</si>
  <si>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</si>
  <si>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</si>
  <si>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</si>
  <si>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</si>
  <si>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</si>
  <si>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</si>
  <si>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</si>
  <si>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</si>
  <si>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</si>
  <si>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</si>
  <si>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</si>
  <si>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</si>
  <si>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</si>
  <si>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</si>
  <si>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</si>
  <si>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</si>
  <si>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</si>
  <si>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</si>
  <si>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</si>
  <si>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</si>
  <si>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</si>
  <si>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</si>
  <si>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</si>
  <si>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</si>
  <si>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</si>
  <si>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</si>
  <si>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</si>
  <si>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</si>
  <si>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</si>
  <si>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</si>
  <si>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</si>
  <si>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</si>
  <si>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</si>
  <si>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</si>
  <si>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</si>
  <si>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</si>
  <si>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</si>
  <si>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</si>
  <si>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</si>
  <si>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</si>
  <si>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</si>
  <si>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</si>
  <si>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</si>
  <si>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</si>
  <si>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</si>
  <si>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</si>
  <si>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</si>
  <si>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</si>
  <si>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</si>
  <si>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</si>
  <si>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</si>
  <si>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</si>
  <si>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</si>
  <si>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</si>
  <si>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</si>
  <si>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</si>
  <si>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</si>
  <si>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</si>
  <si>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</si>
  <si>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</si>
  <si>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</si>
  <si>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</si>
  <si>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</si>
  <si>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</si>
  <si>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</si>
  <si>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</si>
  <si>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</si>
  <si>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</si>
  <si>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</si>
  <si>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</si>
  <si>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</si>
  <si>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</si>
  <si>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</si>
  <si>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</si>
  <si>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</si>
  <si>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</si>
  <si>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</si>
  <si>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</si>
  <si>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</si>
  <si>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</si>
  <si>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</si>
  <si>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</si>
  <si>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</si>
  <si>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</si>
  <si>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</si>
  <si>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</si>
  <si>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</si>
  <si>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</si>
  <si>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</si>
  <si>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</si>
  <si>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</si>
  <si>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</si>
  <si>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</si>
  <si>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</si>
  <si>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</si>
  <si>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</si>
  <si>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</si>
  <si>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</si>
  <si>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</si>
  <si>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</si>
  <si>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</si>
  <si>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</si>
  <si>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</si>
  <si>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</si>
  <si>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</si>
  <si>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</si>
  <si>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</si>
  <si>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</si>
  <si>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</si>
  <si>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</si>
  <si>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</si>
  <si>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</si>
  <si>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</si>
  <si>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</si>
  <si>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</si>
  <si>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</si>
  <si>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</si>
  <si>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</si>
  <si>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</si>
  <si>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</si>
  <si>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</si>
  <si>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</si>
  <si>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</si>
  <si>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</si>
  <si>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</si>
  <si>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</si>
  <si>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</si>
  <si>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</si>
  <si>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</si>
  <si>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</si>
  <si>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</si>
  <si>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</si>
  <si>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</si>
  <si>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</si>
  <si>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</si>
  <si>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</si>
  <si>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</si>
  <si>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</si>
  <si>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</si>
  <si>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</si>
  <si>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</si>
  <si>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</si>
  <si>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</si>
  <si>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</si>
  <si>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</si>
  <si>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</si>
  <si>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</si>
  <si>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</si>
  <si>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</si>
  <si>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</si>
  <si>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</si>
  <si>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</si>
  <si>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</si>
  <si>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</si>
  <si>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</si>
  <si>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</si>
  <si>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</si>
  <si>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</si>
  <si>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</si>
  <si>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</si>
  <si>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</si>
  <si>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</si>
  <si>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</si>
  <si>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</si>
  <si>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</si>
  <si>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</si>
  <si>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</si>
  <si>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</si>
  <si>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</si>
  <si>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</si>
  <si>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</si>
  <si>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</si>
  <si>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</si>
  <si>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</si>
  <si>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</si>
  <si>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</si>
  <si>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</si>
  <si>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</si>
  <si>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</si>
  <si>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</si>
  <si>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</si>
  <si>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</si>
  <si>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</si>
  <si>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</si>
  <si>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</si>
  <si>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</si>
  <si>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</si>
  <si>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</si>
  <si>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</si>
  <si>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</si>
  <si>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</si>
  <si>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</si>
  <si>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</si>
  <si>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</si>
  <si>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</si>
  <si>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</si>
  <si>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</si>
  <si>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</si>
  <si>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</si>
  <si>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</si>
  <si>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</si>
  <si>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</si>
  <si>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</si>
  <si>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</si>
  <si>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</si>
  <si>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</si>
  <si>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</si>
  <si>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</si>
  <si>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</si>
  <si>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</si>
  <si>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</si>
  <si>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</si>
  <si>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</si>
  <si>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</si>
  <si>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</si>
  <si>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</si>
  <si>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</si>
  <si>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</si>
  <si>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</si>
  <si>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</si>
  <si>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</si>
  <si>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</si>
  <si>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</si>
  <si>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</si>
  <si>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</si>
  <si>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</si>
  <si>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</si>
  <si>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</si>
  <si>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</si>
  <si>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</si>
  <si>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</si>
  <si>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</si>
  <si>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</si>
  <si>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</si>
  <si>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</si>
  <si>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</si>
  <si>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</si>
  <si>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</si>
  <si>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</si>
  <si>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</si>
  <si>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</si>
  <si>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</si>
  <si>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</si>
  <si>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</si>
  <si>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</si>
  <si>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</si>
  <si>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</si>
  <si>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</si>
  <si>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</si>
  <si>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</si>
  <si>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</si>
  <si>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</si>
  <si>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</si>
  <si>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</si>
  <si>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</si>
  <si>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</si>
  <si>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</si>
  <si>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</si>
  <si>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</si>
  <si>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</si>
  <si>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</si>
  <si>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</si>
  <si>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</si>
  <si>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</si>
  <si>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</si>
  <si>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</si>
  <si>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</si>
  <si>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</si>
  <si>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</si>
  <si>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</si>
  <si>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</si>
  <si>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</si>
  <si>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</si>
  <si>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</si>
  <si>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</si>
  <si>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</si>
  <si>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</si>
  <si>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</si>
  <si>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</si>
  <si>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</si>
  <si>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</si>
  <si>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</si>
  <si>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</si>
  <si>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</si>
  <si>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</si>
  <si>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</si>
  <si>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</si>
  <si>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</si>
  <si>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</si>
  <si>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</si>
  <si>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</si>
  <si>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</si>
  <si>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</si>
  <si>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</si>
  <si>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</si>
  <si>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</si>
  <si>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</si>
  <si>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</si>
  <si>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</si>
  <si>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</si>
  <si>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</si>
  <si>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</si>
  <si>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</si>
  <si>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</si>
  <si>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</si>
  <si>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</si>
  <si>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</si>
  <si>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</si>
  <si>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</si>
  <si>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</si>
  <si>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</si>
  <si>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</si>
  <si>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</si>
  <si>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</si>
  <si>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</si>
  <si>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</si>
  <si>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</si>
  <si>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</si>
  <si>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</si>
  <si>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</si>
  <si>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</si>
  <si>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</si>
  <si>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</si>
  <si>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</si>
  <si>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</si>
  <si>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</si>
  <si>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</si>
  <si>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</si>
  <si>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</si>
  <si>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</si>
  <si>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</si>
  <si>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</si>
  <si>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</si>
  <si>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</si>
  <si>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</si>
  <si>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</si>
  <si>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</si>
  <si>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</si>
  <si>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</si>
  <si>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</si>
  <si>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</si>
  <si>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</si>
  <si>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</si>
  <si>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</si>
  <si>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</si>
  <si>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</si>
  <si>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</si>
  <si>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</si>
  <si>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</si>
  <si>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</si>
  <si>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</si>
  <si>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</si>
  <si>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</si>
  <si>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</si>
  <si>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</si>
  <si>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</si>
  <si>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</si>
  <si>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</si>
  <si>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</si>
  <si>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</si>
  <si>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</si>
  <si>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</si>
  <si>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</si>
  <si>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</si>
  <si>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</si>
  <si>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</si>
  <si>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</si>
  <si>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</si>
  <si>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</si>
  <si>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</si>
  <si>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</si>
  <si>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</si>
  <si>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</si>
  <si>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</si>
  <si>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</si>
  <si>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</si>
  <si>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</si>
  <si>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</si>
  <si>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</si>
  <si>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</si>
  <si>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</si>
  <si>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</si>
  <si>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</si>
  <si>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</si>
  <si>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</si>
  <si>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</si>
  <si>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</si>
  <si>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</si>
  <si>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</si>
  <si>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</si>
  <si>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</si>
  <si>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</si>
  <si>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</si>
  <si>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</si>
  <si>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</si>
  <si>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</si>
  <si>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</si>
  <si>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</si>
  <si>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</si>
  <si>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</si>
  <si>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</si>
  <si>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</si>
  <si>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</si>
  <si>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</si>
  <si>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</si>
  <si>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</si>
  <si>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</si>
  <si>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</si>
  <si>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</si>
  <si>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</si>
  <si>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</si>
  <si>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</si>
  <si>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</si>
  <si>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</si>
  <si>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</si>
  <si>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</si>
  <si>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</si>
  <si>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</si>
  <si>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</si>
  <si>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</si>
  <si>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</si>
  <si>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</si>
  <si>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</si>
  <si>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</si>
  <si>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</si>
  <si>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</si>
  <si>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</si>
  <si>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</si>
  <si>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</si>
  <si>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</si>
  <si>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</si>
  <si>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</si>
  <si>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</si>
  <si>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</si>
  <si>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</si>
  <si>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</si>
  <si>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</si>
  <si>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</si>
  <si>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</si>
  <si>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</si>
  <si>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</si>
  <si>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</si>
  <si>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</si>
  <si>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</si>
  <si>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</si>
  <si>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</si>
  <si>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</si>
  <si>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</si>
  <si>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</si>
  <si>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</si>
  <si>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</si>
  <si>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</si>
  <si>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</si>
  <si>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</si>
  <si>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</si>
  <si>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</si>
  <si>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</si>
  <si>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</si>
  <si>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</si>
  <si>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</si>
  <si>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</si>
  <si>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</si>
  <si>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</si>
  <si>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</si>
  <si>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</si>
  <si>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</si>
  <si>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</si>
  <si>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</si>
  <si>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</si>
  <si>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</si>
  <si>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</si>
  <si>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</si>
  <si>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</si>
  <si>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</si>
  <si>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</si>
  <si>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</si>
  <si>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</si>
  <si>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</si>
  <si>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</si>
  <si>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</si>
  <si>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</si>
  <si>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</si>
  <si>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</si>
  <si>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</si>
  <si>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</si>
  <si>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</si>
  <si>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</si>
  <si>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</si>
  <si>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</si>
  <si>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</si>
  <si>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</si>
  <si>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</si>
  <si>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</si>
  <si>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</si>
  <si>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</si>
  <si>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</si>
  <si>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</si>
  <si>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</si>
  <si>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</si>
  <si>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</si>
  <si>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</si>
  <si>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</si>
  <si>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</si>
  <si>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</si>
  <si>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</si>
  <si>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</si>
  <si>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</si>
  <si>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</si>
  <si>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</si>
  <si>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</si>
  <si>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</si>
  <si>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</si>
  <si>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</si>
  <si>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</si>
  <si>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</si>
  <si>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</si>
  <si>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</si>
  <si>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</si>
  <si>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</si>
  <si>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</si>
  <si>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</si>
  <si>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</si>
  <si>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</si>
  <si>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</si>
  <si>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</si>
  <si>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</si>
  <si>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</si>
  <si>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</si>
  <si>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</si>
  <si>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</si>
  <si>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</si>
  <si>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</si>
  <si>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</si>
  <si>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</si>
  <si>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</si>
  <si>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</si>
  <si>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</si>
  <si>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</si>
  <si>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</si>
  <si>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</si>
  <si>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</si>
  <si>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</si>
  <si>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</si>
  <si>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</si>
  <si>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</si>
  <si>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</si>
  <si>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</si>
  <si>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</si>
  <si>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</si>
  <si>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</si>
  <si>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</si>
  <si>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</si>
  <si>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</si>
  <si>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</si>
  <si>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</si>
  <si>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</si>
  <si>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</si>
  <si>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</si>
  <si>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</si>
  <si>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</si>
  <si>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</si>
  <si>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</si>
  <si>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</si>
  <si>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</si>
  <si>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</si>
  <si>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</si>
  <si>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</si>
  <si>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</si>
  <si>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</si>
  <si>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</si>
  <si>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</si>
  <si>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</si>
  <si>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</si>
  <si>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</si>
  <si>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</si>
  <si>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</si>
  <si>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</si>
  <si>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</si>
  <si>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</si>
  <si>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</si>
  <si>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</si>
  <si>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</si>
  <si>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</si>
  <si>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</si>
  <si>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</si>
  <si>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</si>
  <si>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</si>
  <si>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</si>
  <si>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</si>
  <si>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</si>
  <si>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</si>
  <si>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</si>
  <si>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</si>
  <si>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</si>
  <si>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</si>
  <si>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</si>
  <si>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</si>
  <si>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</si>
  <si>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</si>
  <si>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</si>
  <si>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</si>
  <si>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</si>
  <si>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</si>
  <si>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</si>
  <si>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</si>
  <si>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</si>
  <si>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</si>
  <si>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</si>
  <si>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</si>
  <si>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</si>
  <si>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</si>
  <si>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</si>
  <si>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</si>
  <si>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</si>
  <si>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</si>
  <si>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</si>
  <si>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</si>
  <si>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</si>
  <si>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</si>
  <si>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</si>
  <si>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</si>
  <si>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</si>
  <si>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</si>
  <si>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</si>
  <si>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</si>
  <si>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</si>
  <si>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</si>
  <si>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</si>
  <si>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</si>
  <si>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</si>
  <si>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</si>
  <si>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</si>
  <si>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</si>
  <si>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</si>
  <si>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</si>
  <si>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</si>
  <si>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</si>
  <si>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</si>
  <si>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</si>
  <si>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</si>
  <si>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</si>
  <si>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</si>
  <si>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</si>
  <si>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</si>
  <si>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</si>
  <si>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</si>
  <si>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</si>
  <si>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</si>
  <si>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</si>
  <si>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</si>
  <si>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</si>
  <si>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</si>
  <si>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</si>
  <si>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</si>
  <si>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</si>
  <si>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</si>
  <si>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</si>
  <si>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</si>
  <si>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</si>
  <si>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</si>
  <si>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</si>
  <si>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</si>
  <si>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</si>
  <si>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</si>
  <si>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</si>
  <si>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</si>
  <si>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</si>
  <si>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</si>
  <si>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</si>
  <si>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</si>
  <si>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</si>
  <si>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</si>
  <si>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</si>
  <si>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</si>
  <si>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</si>
  <si>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</si>
  <si>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</si>
  <si>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</si>
  <si>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</si>
  <si>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</si>
  <si>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</si>
  <si>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</si>
  <si>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</si>
  <si>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</si>
  <si>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</si>
  <si>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</si>
  <si>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</si>
  <si>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</si>
  <si>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</si>
  <si>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</si>
  <si>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</si>
  <si>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</si>
  <si>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</si>
  <si>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</si>
  <si>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</si>
  <si>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</si>
  <si>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</si>
  <si>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</si>
  <si>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</si>
  <si>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</si>
  <si>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</si>
  <si>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</si>
  <si>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</si>
  <si>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</si>
  <si>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</si>
  <si>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</si>
  <si>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</si>
  <si>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</si>
  <si>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</si>
  <si>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</si>
  <si>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</si>
  <si>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</si>
  <si>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</si>
  <si>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</si>
  <si>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</si>
  <si>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</si>
  <si>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</si>
  <si>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</si>
  <si>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</si>
  <si>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</si>
  <si>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</si>
  <si>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</si>
  <si>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</si>
  <si>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</si>
  <si>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</si>
  <si>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</si>
  <si>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</si>
  <si>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</si>
  <si>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</si>
  <si>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</si>
  <si>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</si>
  <si>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</si>
  <si>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</si>
  <si>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</si>
  <si>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</si>
  <si>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</si>
  <si>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</si>
  <si>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</si>
  <si>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</si>
  <si>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</si>
  <si>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</si>
  <si>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</si>
  <si>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</si>
  <si>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</si>
  <si>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</si>
  <si>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</si>
  <si>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</si>
  <si>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</si>
  <si>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</si>
  <si>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</si>
  <si>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</si>
  <si>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</si>
  <si>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</si>
  <si>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</si>
  <si>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</si>
  <si>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</si>
  <si>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</si>
  <si>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</si>
  <si>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</si>
  <si>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</si>
  <si>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</si>
  <si>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</si>
  <si>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</si>
  <si>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</si>
  <si>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</si>
  <si>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</si>
  <si>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</si>
  <si>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</si>
  <si>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</si>
  <si>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</si>
  <si>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</si>
  <si>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</si>
  <si>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</si>
  <si>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</si>
  <si>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</si>
  <si>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</si>
  <si>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</si>
  <si>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</si>
  <si>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</si>
  <si>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</si>
  <si>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</si>
  <si>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</si>
  <si>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</si>
  <si>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</si>
  <si>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</si>
  <si>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</si>
  <si>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</si>
  <si>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</si>
  <si>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</si>
  <si>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</si>
  <si>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</si>
  <si>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</si>
  <si>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</si>
  <si>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</si>
  <si>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</si>
  <si>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</si>
  <si>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</si>
  <si>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</si>
  <si>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</si>
  <si>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</si>
  <si>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</si>
  <si>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</si>
  <si>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</si>
  <si>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</si>
  <si>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</si>
  <si>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</si>
  <si>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</si>
  <si>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</si>
  <si>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</si>
  <si>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</si>
  <si>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</si>
  <si>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</si>
  <si>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</si>
  <si>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</si>
  <si>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</si>
  <si>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</si>
  <si>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</si>
  <si>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</si>
  <si>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</si>
  <si>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</si>
  <si>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</si>
  <si>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</si>
  <si>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</si>
  <si>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</si>
  <si>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</si>
  <si>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</si>
  <si>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</si>
  <si>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</si>
  <si>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</si>
  <si>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</si>
  <si>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</si>
  <si>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</si>
  <si>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</si>
  <si>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</si>
  <si>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</si>
  <si>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</si>
  <si>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</si>
  <si>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</si>
  <si>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</si>
  <si>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</si>
  <si>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</si>
  <si>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</si>
  <si>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</si>
  <si>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</si>
  <si>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</si>
  <si>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</si>
  <si>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</si>
  <si>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</si>
  <si>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</si>
  <si>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</si>
  <si>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</si>
  <si>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</si>
  <si>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</si>
  <si>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</si>
  <si>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</si>
  <si>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</si>
  <si>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</si>
  <si>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</si>
  <si>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</si>
  <si>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</si>
  <si>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</si>
  <si>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</si>
  <si>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</si>
  <si>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</si>
  <si>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</si>
  <si>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</si>
  <si>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</si>
  <si>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</si>
  <si>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</si>
  <si>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</si>
  <si>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</si>
  <si>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</si>
  <si>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</si>
  <si>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</si>
  <si>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</si>
  <si>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</si>
  <si>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</si>
  <si>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</si>
  <si>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</si>
  <si>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</si>
  <si>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</si>
  <si>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</si>
  <si>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</si>
  <si>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</si>
  <si>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</si>
  <si>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</si>
  <si>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</si>
  <si>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</si>
  <si>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</si>
  <si>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</si>
  <si>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</si>
  <si>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</si>
  <si>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</si>
  <si>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</si>
  <si>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</si>
  <si>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</si>
  <si>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</si>
  <si>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</si>
  <si>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</si>
  <si>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</si>
  <si>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</si>
  <si>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</si>
  <si>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</si>
  <si>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</si>
  <si>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</si>
  <si>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</si>
  <si>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</si>
  <si>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</si>
  <si>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</si>
  <si>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</si>
  <si>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</si>
  <si>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</si>
  <si>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</si>
  <si>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</si>
  <si>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</si>
  <si>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</si>
  <si>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</si>
  <si>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</si>
  <si>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</si>
  <si>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</si>
  <si>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</si>
  <si>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</si>
  <si>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</si>
  <si>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</si>
  <si>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</si>
  <si>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</si>
  <si>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</si>
  <si>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</si>
  <si>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</si>
  <si>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</si>
  <si>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</si>
  <si>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</si>
  <si>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</si>
  <si>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</si>
  <si>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</si>
  <si>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</si>
  <si>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</si>
  <si>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</si>
  <si>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</si>
  <si>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</si>
  <si>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</si>
  <si>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</si>
  <si>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</si>
  <si>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</si>
  <si>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</si>
  <si>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</si>
  <si>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</si>
  <si>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</si>
  <si>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</si>
  <si>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</si>
  <si>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</si>
  <si>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</si>
  <si>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</si>
  <si>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</si>
  <si>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</si>
  <si>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</si>
  <si>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</si>
  <si>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</si>
  <si>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</si>
  <si>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</si>
  <si>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</si>
  <si>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</si>
  <si>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</si>
  <si>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</si>
  <si>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</si>
  <si>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</si>
  <si>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</si>
  <si>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</si>
  <si>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</si>
  <si>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</si>
  <si>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</si>
  <si>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</si>
  <si>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</si>
  <si>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</si>
  <si>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</si>
  <si>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</si>
  <si>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</si>
  <si>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</si>
  <si>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</si>
  <si>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</si>
  <si>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</si>
  <si>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</si>
  <si>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</si>
  <si>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</si>
  <si>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</si>
  <si>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</si>
  <si>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</si>
  <si>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</si>
  <si>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</si>
  <si>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</si>
  <si>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</si>
  <si>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</si>
  <si>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</si>
  <si>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</si>
  <si>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</si>
  <si>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</si>
  <si>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</si>
  <si>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</si>
  <si>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</si>
  <si>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</si>
  <si>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</si>
  <si>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</si>
  <si>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</si>
  <si>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</si>
  <si>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</si>
  <si>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</si>
  <si>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</si>
  <si>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</si>
  <si>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</si>
  <si>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</si>
  <si>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</si>
  <si>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</si>
  <si>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</si>
  <si>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</si>
  <si>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</si>
  <si>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</si>
  <si>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</si>
  <si>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</si>
  <si>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</si>
  <si>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</si>
  <si>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</si>
  <si>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</si>
  <si>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</si>
  <si>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</si>
  <si>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</si>
  <si>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</si>
  <si>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</si>
  <si>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</si>
  <si>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</si>
  <si>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</si>
  <si>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</si>
  <si>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</si>
  <si>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</si>
  <si>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</si>
  <si>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</si>
  <si>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</si>
  <si>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</si>
  <si>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</si>
  <si>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</si>
  <si>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</si>
  <si>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</si>
  <si>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</si>
  <si>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</si>
  <si>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</si>
  <si>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</si>
  <si>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</si>
  <si>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</si>
  <si>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</si>
  <si>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</si>
  <si>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</si>
  <si>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</si>
  <si>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</si>
  <si>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</si>
  <si>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</si>
  <si>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</si>
  <si>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</si>
  <si>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</si>
  <si>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</si>
  <si>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</si>
  <si>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</si>
  <si>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</si>
  <si>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</si>
  <si>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</si>
  <si>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</si>
  <si>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</si>
  <si>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</si>
  <si>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</si>
  <si>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</si>
  <si>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</si>
  <si>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</si>
  <si>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</si>
  <si>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</si>
  <si>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</si>
  <si>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</si>
  <si>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</si>
  <si>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</si>
  <si>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</si>
  <si>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</si>
  <si>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</si>
  <si>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</si>
  <si>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</si>
  <si>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</si>
  <si>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</si>
  <si>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</si>
  <si>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</si>
  <si>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</si>
  <si>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</si>
  <si>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</si>
  <si>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</si>
  <si>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</si>
  <si>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</si>
  <si>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</si>
  <si>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</si>
  <si>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</si>
  <si>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</si>
  <si>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</si>
  <si>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</si>
  <si>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</si>
  <si>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</si>
  <si>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</si>
  <si>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</si>
  <si>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</si>
  <si>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</si>
  <si>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</si>
  <si>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</si>
  <si>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</si>
  <si>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</si>
  <si>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</si>
  <si>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</si>
  <si>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</si>
  <si>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</si>
  <si>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</si>
  <si>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</si>
  <si>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</si>
  <si>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</si>
  <si>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</si>
  <si>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</si>
  <si>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</si>
  <si>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</si>
  <si>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</si>
  <si>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</si>
  <si>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</si>
  <si>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</si>
  <si>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</si>
  <si>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</si>
  <si>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</si>
  <si>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</si>
  <si>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</si>
  <si>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</si>
  <si>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</si>
  <si>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</si>
  <si>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</si>
  <si>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</si>
  <si>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</si>
  <si>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</si>
  <si>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</si>
  <si>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</si>
  <si>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</si>
  <si>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</si>
  <si>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</si>
  <si>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</si>
  <si>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</si>
  <si>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</si>
  <si>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</si>
  <si>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</si>
  <si>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</si>
  <si>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</si>
  <si>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</si>
  <si>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</si>
  <si>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</si>
  <si>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</si>
  <si>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</si>
  <si>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</si>
  <si>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</si>
  <si>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</si>
  <si>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</si>
  <si>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</si>
  <si>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</si>
  <si>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</si>
  <si>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</si>
  <si>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</si>
  <si>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</si>
  <si>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</si>
  <si>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</si>
  <si>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</si>
  <si>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</si>
  <si>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</si>
  <si>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</si>
  <si>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</si>
  <si>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</si>
  <si>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</si>
  <si>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</si>
  <si>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</si>
  <si>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</si>
  <si>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</si>
  <si>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</si>
  <si>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</si>
  <si>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</si>
  <si>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</si>
  <si>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</si>
  <si>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</si>
  <si>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</si>
  <si>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</si>
  <si>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</si>
  <si>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</si>
  <si>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</si>
  <si>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</si>
  <si>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</si>
  <si>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</si>
  <si>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</si>
  <si>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</si>
  <si>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</si>
  <si>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</si>
  <si>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</si>
  <si>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</si>
  <si>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</si>
  <si>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</si>
  <si>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</si>
  <si>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</si>
  <si>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</si>
  <si>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</si>
  <si>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</si>
  <si>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</si>
  <si>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</si>
  <si>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</si>
  <si>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</si>
  <si>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</si>
  <si>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</si>
  <si>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</si>
  <si>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</si>
  <si>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</si>
  <si>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</si>
  <si>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</si>
  <si>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</si>
  <si>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</si>
  <si>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</si>
  <si>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</si>
  <si>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</si>
  <si>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</si>
  <si>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</si>
  <si>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</si>
  <si>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</si>
  <si>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</si>
  <si>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</si>
  <si>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</si>
  <si>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</si>
  <si>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</si>
  <si>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</si>
  <si>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</si>
  <si>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</si>
  <si>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</si>
  <si>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</si>
  <si>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</si>
  <si>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</si>
  <si>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</si>
  <si>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</si>
  <si>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</si>
  <si>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</si>
  <si>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</si>
  <si>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</si>
  <si>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</si>
  <si>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</si>
  <si>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</si>
  <si>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</si>
  <si>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</si>
  <si>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</si>
  <si>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</si>
  <si>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</si>
  <si>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</si>
  <si>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</si>
  <si>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</si>
  <si>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</si>
  <si>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</si>
  <si>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</si>
  <si>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</si>
  <si>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</si>
  <si>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</si>
  <si>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</si>
  <si>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</si>
  <si>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</si>
  <si>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</si>
  <si>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</si>
  <si>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</si>
  <si>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</si>
  <si>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</si>
  <si>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</si>
  <si>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</si>
  <si>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</si>
  <si>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</si>
  <si>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</si>
  <si>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</si>
  <si>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</si>
  <si>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</si>
  <si>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</si>
  <si>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</si>
  <si>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</si>
  <si>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</si>
  <si>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</si>
  <si>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</si>
  <si>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</si>
  <si>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</si>
  <si>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</si>
  <si>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</si>
  <si>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</si>
  <si>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</si>
  <si>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</si>
  <si>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</si>
  <si>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</si>
  <si>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</si>
  <si>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</si>
  <si>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</si>
  <si>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</si>
  <si>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</si>
  <si>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</si>
  <si>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</si>
  <si>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</si>
  <si>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</si>
  <si>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</si>
  <si>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</si>
  <si>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</si>
  <si>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</si>
  <si>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</si>
  <si>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</si>
  <si>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</si>
  <si>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</si>
  <si>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</si>
  <si>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</si>
  <si>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</si>
  <si>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</si>
  <si>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</si>
  <si>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</si>
  <si>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</si>
  <si>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</si>
  <si>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</si>
  <si>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</si>
  <si>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</si>
  <si>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</si>
  <si>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</si>
  <si>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</si>
  <si>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</si>
  <si>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</si>
  <si>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</si>
  <si>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</si>
  <si>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</si>
  <si>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</si>
  <si>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</si>
  <si>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</si>
  <si>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</si>
  <si>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</si>
  <si>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</si>
  <si>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</si>
  <si>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</si>
  <si>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</si>
  <si>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</si>
  <si>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</si>
  <si>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</si>
  <si>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</si>
  <si>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</si>
  <si>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</si>
  <si>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</si>
  <si>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</si>
  <si>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</si>
  <si>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</si>
  <si>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</si>
  <si>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</si>
  <si>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</si>
  <si>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</si>
  <si>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</si>
  <si>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</si>
  <si>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</si>
  <si>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</si>
  <si>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</si>
  <si>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</si>
  <si>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</si>
  <si>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</si>
  <si>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</si>
  <si>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</si>
  <si>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</si>
  <si>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</si>
  <si>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</si>
  <si>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</si>
  <si>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</si>
  <si>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</si>
  <si>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</si>
  <si>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</si>
  <si>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</si>
  <si>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</si>
  <si>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</si>
  <si>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</si>
  <si>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</si>
  <si>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</si>
  <si>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</si>
  <si>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</si>
  <si>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</si>
  <si>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</si>
  <si>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</si>
  <si>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</si>
  <si>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</si>
  <si>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</si>
  <si>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</si>
  <si>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</si>
  <si>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</si>
  <si>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</si>
  <si>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</si>
  <si>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</si>
  <si>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</si>
  <si>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</si>
  <si>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</si>
  <si>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</si>
  <si>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</si>
  <si>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</si>
  <si>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</si>
  <si>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</si>
  <si>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</si>
  <si>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</si>
  <si>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</si>
  <si>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</si>
  <si>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</si>
  <si>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</si>
  <si>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</si>
  <si>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</si>
  <si>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</si>
  <si>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</si>
  <si>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</si>
  <si>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</si>
  <si>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</si>
  <si>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</si>
  <si>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</si>
  <si>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</si>
  <si>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</si>
  <si>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</si>
  <si>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</si>
  <si>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</si>
  <si>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</si>
  <si>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</si>
  <si>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</si>
  <si>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</si>
  <si>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</si>
  <si>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</si>
  <si>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</si>
  <si>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</si>
  <si>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</si>
  <si>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</si>
  <si>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</si>
  <si>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</si>
  <si>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</si>
  <si>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</si>
  <si>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</si>
  <si>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</si>
  <si>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</si>
  <si>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</si>
  <si>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</si>
  <si>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</si>
  <si>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</si>
  <si>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</si>
  <si>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</si>
  <si>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</si>
  <si>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</si>
  <si>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</si>
  <si>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</si>
  <si>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</si>
  <si>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</si>
  <si>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</si>
  <si>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</si>
  <si>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</si>
  <si>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</si>
  <si>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</si>
  <si>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</si>
  <si>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</si>
  <si>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</si>
  <si>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</si>
  <si>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</si>
  <si>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</si>
  <si>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</si>
  <si>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</si>
  <si>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</si>
  <si>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</si>
  <si>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</si>
  <si>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</si>
  <si>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</si>
  <si>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</si>
  <si>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</si>
  <si>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</si>
  <si>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</si>
  <si>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</si>
  <si>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</si>
  <si>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</si>
  <si>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</si>
  <si>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</si>
  <si>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</si>
  <si>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</si>
  <si>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</si>
  <si>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</si>
  <si>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</si>
  <si>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</si>
  <si>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</si>
  <si>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</si>
  <si>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</si>
  <si>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</si>
  <si>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</si>
  <si>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</si>
  <si>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</si>
  <si>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</si>
  <si>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</si>
  <si>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</si>
  <si>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</si>
  <si>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</si>
  <si>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</si>
  <si>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</si>
  <si>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</si>
  <si>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</si>
  <si>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</si>
  <si>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</si>
  <si>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</si>
  <si>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</si>
  <si>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</si>
  <si>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</si>
  <si>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</si>
  <si>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</si>
  <si>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</si>
  <si>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</si>
  <si>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</si>
  <si>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</si>
  <si>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</si>
  <si>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</si>
  <si>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</si>
  <si>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</si>
  <si>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</si>
  <si>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</si>
  <si>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</si>
  <si>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</si>
  <si>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</si>
  <si>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</si>
  <si>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</si>
  <si>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</si>
  <si>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</si>
  <si>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</si>
  <si>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</si>
  <si>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</si>
  <si>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</si>
  <si>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</si>
  <si>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</si>
  <si>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</si>
  <si>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</si>
  <si>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</si>
  <si>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</si>
  <si>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</si>
  <si>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</si>
  <si>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</si>
  <si>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</si>
  <si>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</si>
  <si>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</si>
  <si>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</si>
  <si>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</si>
  <si>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</si>
  <si>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</si>
  <si>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</si>
  <si>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</si>
  <si>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</si>
  <si>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</si>
  <si>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</si>
  <si>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</si>
  <si>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</si>
  <si>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</si>
  <si>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</si>
  <si>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</si>
  <si>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</si>
  <si>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</si>
  <si>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</si>
  <si>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</si>
  <si>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</si>
  <si>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</si>
  <si>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</si>
  <si>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</si>
  <si>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</si>
  <si>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</si>
  <si>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</si>
  <si>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</si>
  <si>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</si>
  <si>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</si>
  <si>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</si>
  <si>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</si>
  <si>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</si>
  <si>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</si>
  <si>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</si>
  <si>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</si>
  <si>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</si>
  <si>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</si>
  <si>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</si>
  <si>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</si>
  <si>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</si>
  <si>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</si>
  <si>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</si>
  <si>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</si>
  <si>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</si>
  <si>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</si>
  <si>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</si>
  <si>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</si>
  <si>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</si>
  <si>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</si>
  <si>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</si>
  <si>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</si>
  <si>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</si>
  <si>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</si>
  <si>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</si>
  <si>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</si>
  <si>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</si>
  <si>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</si>
  <si>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</si>
  <si>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</si>
  <si>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</si>
  <si>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</si>
  <si>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</si>
  <si>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</si>
  <si>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</si>
  <si>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</si>
  <si>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</si>
  <si>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</si>
  <si>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</si>
  <si>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</si>
  <si>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</si>
  <si>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</si>
  <si>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</si>
  <si>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</si>
  <si>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</si>
  <si>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</si>
  <si>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</si>
  <si>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</si>
  <si>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</si>
  <si>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</si>
  <si>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</si>
  <si>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</si>
  <si>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</si>
  <si>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</si>
  <si>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</si>
  <si>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</si>
  <si>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</si>
  <si>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</si>
  <si>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</si>
  <si>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</si>
  <si>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</si>
  <si>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</si>
  <si>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</si>
  <si>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</si>
  <si>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</si>
  <si>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</si>
  <si>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</si>
  <si>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</si>
  <si>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</si>
  <si>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</si>
  <si>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</si>
  <si>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</si>
  <si>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</si>
  <si>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</si>
  <si>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</si>
  <si>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</si>
  <si>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</si>
  <si>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</si>
  <si>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</si>
  <si>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</si>
  <si>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</si>
  <si>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</si>
  <si>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</si>
  <si>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</si>
  <si>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</si>
  <si>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</si>
  <si>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</si>
  <si>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</si>
  <si>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</si>
  <si>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</si>
  <si>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</si>
  <si>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</si>
  <si>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</si>
  <si>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</si>
  <si>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</si>
  <si>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</si>
  <si>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</si>
  <si>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</si>
  <si>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</si>
  <si>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</si>
  <si>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</si>
  <si>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</si>
  <si>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</si>
  <si>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</si>
  <si>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</si>
  <si>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</si>
  <si>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</si>
  <si>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</si>
  <si>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</si>
  <si>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</si>
  <si>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</si>
  <si>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</si>
  <si>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</si>
  <si>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</si>
  <si>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</si>
  <si>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</si>
  <si>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</si>
  <si>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</si>
  <si>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</si>
  <si>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</si>
  <si>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</si>
  <si>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</si>
  <si>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</si>
  <si>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</si>
  <si>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</si>
  <si>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</si>
  <si>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</si>
  <si>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</si>
  <si>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</si>
  <si>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</si>
  <si>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</si>
  <si>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</si>
  <si>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</si>
  <si>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</si>
  <si>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</si>
  <si>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</si>
  <si>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</si>
  <si>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</si>
  <si>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</si>
  <si>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</si>
  <si>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</si>
  <si>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</si>
  <si>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</si>
  <si>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</si>
  <si>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</si>
  <si>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</si>
  <si>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</si>
  <si>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</si>
  <si>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</si>
  <si>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</si>
  <si>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</si>
  <si>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</si>
  <si>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</si>
  <si>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</si>
  <si>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</si>
  <si>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</si>
  <si>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</si>
  <si>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</si>
  <si>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</si>
  <si>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</si>
  <si>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</si>
  <si>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</si>
  <si>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</si>
  <si>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</si>
  <si>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</si>
  <si>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</si>
  <si>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</si>
  <si>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</si>
  <si>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</si>
  <si>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</si>
  <si>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</si>
  <si>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</si>
  <si>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</si>
  <si>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</si>
  <si>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</si>
  <si>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</si>
  <si>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</si>
  <si>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</si>
  <si>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</si>
  <si>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</si>
  <si>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</si>
  <si>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</si>
  <si>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</si>
  <si>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</si>
  <si>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</si>
  <si>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</si>
  <si>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</si>
  <si>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</si>
  <si>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</si>
  <si>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</si>
  <si>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</si>
  <si>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</si>
  <si>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</si>
  <si>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</si>
  <si>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</si>
  <si>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</si>
  <si>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</si>
  <si>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</si>
  <si>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</si>
  <si>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</si>
  <si>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</si>
  <si>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</si>
  <si>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</si>
  <si>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</si>
  <si>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</si>
  <si>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</si>
  <si>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</si>
  <si>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</si>
  <si>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</si>
  <si>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</si>
  <si>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</si>
  <si>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</si>
  <si>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</si>
  <si>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</si>
  <si>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</si>
  <si>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</si>
  <si>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</si>
  <si>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</si>
  <si>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</si>
  <si>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</si>
  <si>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</si>
  <si>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</si>
  <si>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</si>
  <si>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</si>
  <si>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</si>
  <si>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</si>
  <si>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</si>
  <si>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</si>
  <si>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</si>
  <si>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</si>
  <si>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</si>
  <si>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</si>
  <si>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</si>
  <si>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</si>
  <si>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</si>
  <si>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</si>
  <si>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</si>
  <si>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</si>
  <si>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</si>
  <si>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</si>
  <si>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</si>
  <si>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</si>
  <si>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</si>
  <si>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</si>
  <si>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</si>
  <si>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</si>
  <si>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</si>
  <si>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</si>
  <si>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</si>
  <si>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</si>
  <si>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</si>
  <si>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</si>
  <si>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</si>
  <si>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</si>
  <si>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</si>
  <si>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</si>
  <si>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</si>
  <si>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</si>
  <si>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</si>
  <si>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</si>
  <si>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</si>
  <si>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</si>
  <si>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</si>
  <si>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</si>
  <si>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</si>
  <si>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</si>
  <si>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</si>
  <si>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</si>
  <si>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</si>
  <si>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</si>
  <si>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</si>
  <si>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</si>
  <si>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</si>
  <si>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</si>
  <si>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</si>
  <si>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</si>
  <si>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</si>
  <si>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</si>
  <si>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</si>
  <si>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</si>
  <si>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</si>
  <si>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</si>
  <si>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</si>
  <si>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</si>
  <si>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</si>
  <si>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</si>
  <si>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</si>
  <si>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</si>
  <si>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</si>
  <si>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</si>
  <si>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</si>
  <si>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</si>
  <si>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</si>
  <si>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</si>
  <si>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</si>
  <si>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</si>
  <si>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</si>
  <si>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</si>
  <si>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</si>
  <si>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</si>
  <si>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</si>
  <si>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</si>
  <si>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</si>
  <si>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</si>
  <si>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</si>
  <si>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</si>
  <si>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</si>
  <si>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</si>
  <si>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</si>
  <si>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</si>
  <si>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</si>
  <si>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</si>
  <si>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</si>
  <si>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</si>
  <si>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</si>
  <si>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</si>
  <si>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</si>
  <si>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</si>
  <si>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</si>
  <si>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</si>
  <si>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</si>
  <si>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</si>
  <si>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</si>
  <si>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</si>
  <si>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</si>
  <si>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</si>
  <si>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</si>
  <si>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</si>
  <si>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</si>
  <si>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</si>
  <si>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</si>
  <si>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</si>
  <si>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</si>
  <si>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</si>
  <si>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</si>
  <si>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</si>
  <si>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</si>
  <si>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</si>
  <si>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</si>
  <si>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</si>
  <si>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</si>
  <si>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</si>
  <si>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</si>
  <si>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</si>
  <si>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</si>
  <si>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</si>
  <si>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</si>
  <si>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</si>
  <si>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</si>
  <si>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</si>
  <si>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</si>
  <si>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</si>
  <si>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</si>
  <si>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</si>
  <si>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</si>
  <si>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</si>
  <si>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</si>
  <si>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</si>
  <si>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</si>
  <si>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</si>
  <si>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</si>
  <si>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</si>
  <si>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</si>
  <si>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</si>
  <si>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</si>
  <si>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</si>
  <si>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</si>
  <si>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</si>
  <si>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</si>
  <si>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</si>
  <si>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</si>
  <si>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</si>
  <si>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</si>
  <si>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</si>
  <si>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</si>
  <si>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</si>
  <si>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</si>
  <si>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</si>
  <si>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</si>
  <si>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</si>
  <si>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</si>
  <si>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</si>
  <si>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</si>
  <si>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</si>
  <si>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</si>
  <si>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</si>
  <si>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</si>
  <si>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</si>
  <si>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</si>
  <si>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</si>
  <si>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</si>
  <si>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</si>
  <si>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</si>
  <si>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</si>
  <si>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</si>
  <si>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</si>
  <si>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</si>
  <si>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</si>
  <si>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</si>
  <si>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</si>
  <si>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</si>
  <si>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</si>
  <si>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</si>
  <si>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</si>
  <si>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</si>
  <si>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</si>
  <si>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</si>
  <si>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</si>
  <si>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</si>
  <si>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</si>
  <si>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</si>
  <si>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</si>
  <si>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</si>
  <si>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</si>
  <si>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</si>
  <si>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</si>
  <si>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</si>
  <si>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</si>
  <si>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</si>
  <si>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</si>
  <si>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</si>
  <si>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</si>
  <si>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</si>
  <si>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</si>
  <si>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</si>
  <si>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</si>
  <si>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</si>
  <si>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</si>
  <si>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</si>
  <si>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</si>
  <si>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</si>
  <si>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</si>
  <si>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</si>
  <si>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</si>
  <si>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</si>
  <si>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</si>
  <si>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</si>
  <si>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</si>
  <si>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</si>
  <si>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</si>
  <si>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</si>
  <si>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</si>
  <si>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</si>
  <si>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</si>
  <si>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</si>
  <si>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</si>
  <si>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</si>
  <si>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</si>
  <si>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</si>
  <si>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</si>
  <si>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</si>
  <si>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</si>
  <si>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</si>
  <si>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</si>
  <si>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</si>
  <si>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</si>
  <si>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</si>
  <si>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</si>
  <si>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</si>
  <si>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</si>
  <si>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</si>
  <si>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</si>
  <si>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</si>
  <si>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</si>
  <si>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</si>
  <si>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</si>
  <si>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</si>
  <si>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</si>
  <si>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</si>
  <si>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</si>
  <si>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</si>
  <si>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</si>
  <si>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</si>
  <si>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</si>
  <si>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</si>
  <si>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</si>
  <si>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</si>
  <si>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</si>
  <si>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</si>
  <si>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</si>
  <si>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</si>
  <si>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</si>
  <si>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</si>
  <si>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</si>
  <si>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</si>
  <si>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</si>
  <si>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</si>
  <si>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</si>
  <si>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</si>
  <si>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</si>
  <si>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</si>
  <si>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</si>
  <si>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</si>
  <si>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</si>
  <si>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</si>
  <si>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</si>
  <si>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</si>
  <si>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</si>
  <si>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</si>
  <si>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</si>
  <si>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</si>
  <si>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</si>
  <si>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</si>
  <si>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</si>
  <si>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</si>
  <si>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</si>
  <si>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</si>
  <si>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</si>
  <si>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</si>
  <si>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</si>
  <si>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</si>
  <si>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</si>
  <si>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</si>
  <si>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</si>
  <si>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</si>
  <si>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</si>
  <si>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</si>
  <si>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</si>
  <si>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</si>
  <si>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</si>
  <si>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</si>
  <si>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</si>
  <si>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</si>
  <si>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</si>
  <si>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</si>
  <si>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</si>
  <si>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</si>
  <si>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</si>
  <si>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</si>
  <si>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</si>
  <si>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</si>
  <si>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</si>
  <si>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</si>
  <si>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</si>
  <si>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</si>
  <si>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</si>
  <si>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</si>
  <si>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</si>
  <si>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</si>
  <si>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</si>
  <si>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</si>
  <si>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</si>
  <si>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</si>
  <si>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</si>
  <si>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</si>
  <si>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</si>
  <si>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</si>
  <si>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</si>
  <si>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</si>
  <si>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</si>
  <si>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</si>
  <si>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</si>
  <si>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</si>
  <si>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</si>
  <si>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</si>
  <si>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</si>
  <si>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</si>
  <si>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</si>
  <si>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</si>
  <si>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</si>
  <si>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</si>
  <si>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</si>
  <si>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</si>
  <si>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</si>
  <si>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</si>
  <si>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</si>
  <si>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</si>
  <si>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</si>
  <si>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</si>
  <si>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</si>
  <si>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</si>
  <si>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</si>
  <si>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</si>
  <si>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</si>
  <si>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</si>
  <si>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</si>
  <si>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</si>
  <si>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</si>
  <si>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</si>
  <si>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</si>
  <si>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</si>
  <si>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</si>
  <si>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</si>
  <si>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</si>
  <si>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</si>
  <si>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</si>
  <si>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</si>
  <si>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</si>
  <si>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</si>
  <si>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</si>
  <si>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</si>
  <si>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</si>
  <si>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</si>
  <si>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</si>
  <si>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</si>
  <si>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</si>
  <si>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</si>
  <si>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</si>
  <si>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</si>
  <si>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</si>
  <si>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</si>
  <si>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</si>
  <si>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</si>
  <si>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</si>
  <si>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</si>
  <si>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</si>
  <si>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</si>
  <si>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</si>
  <si>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</si>
  <si>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</si>
  <si>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</si>
  <si>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</si>
  <si>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</si>
  <si>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</si>
  <si>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</si>
  <si>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</si>
  <si>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</si>
  <si>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</si>
  <si>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</si>
  <si>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</si>
  <si>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</si>
  <si>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</si>
  <si>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</si>
  <si>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</si>
  <si>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</si>
  <si>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</si>
  <si>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</si>
  <si>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</si>
  <si>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</si>
  <si>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</si>
  <si>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</si>
  <si>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</si>
  <si>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</si>
  <si>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</si>
  <si>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</si>
  <si>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</si>
  <si>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</si>
  <si>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</si>
  <si>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</si>
  <si>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</si>
  <si>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</si>
  <si>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</si>
  <si>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</si>
  <si>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</si>
  <si>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</si>
  <si>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</si>
  <si>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</si>
  <si>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</si>
  <si>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</si>
  <si>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</si>
  <si>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</si>
  <si>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</si>
  <si>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</si>
  <si>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</si>
  <si>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</si>
  <si>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</si>
  <si>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</si>
  <si>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</si>
  <si>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</si>
  <si>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</si>
  <si>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</si>
  <si>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</si>
  <si>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</si>
  <si>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</si>
  <si>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</si>
  <si>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</si>
  <si>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</si>
  <si>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</si>
  <si>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</si>
  <si>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</si>
  <si>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</si>
  <si>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</si>
  <si>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</si>
  <si>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</si>
  <si>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</si>
  <si>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</si>
  <si>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</si>
  <si>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</si>
  <si>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</si>
  <si>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</si>
  <si>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</si>
  <si>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</si>
  <si>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</si>
  <si>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</si>
  <si>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</si>
  <si>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</si>
  <si>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</si>
  <si>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</si>
  <si>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</si>
  <si>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</si>
  <si>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</si>
  <si>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</si>
  <si>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</si>
  <si>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</si>
  <si>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</si>
  <si>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</si>
  <si>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</si>
  <si>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</si>
  <si>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</si>
  <si>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</si>
  <si>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</si>
  <si>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</si>
  <si>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</si>
  <si>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</si>
  <si>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</si>
  <si>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</si>
  <si>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</si>
  <si>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</si>
  <si>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</si>
  <si>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</si>
  <si>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</si>
  <si>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</si>
  <si>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</si>
  <si>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</si>
  <si>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</si>
  <si>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</si>
  <si>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</si>
  <si>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</si>
  <si>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</si>
  <si>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</si>
  <si>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</si>
  <si>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</si>
  <si>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</si>
  <si>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</si>
  <si>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</si>
  <si>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</si>
  <si>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</si>
  <si>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</si>
  <si>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</si>
  <si>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</si>
  <si>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</si>
  <si>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</si>
  <si>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</si>
  <si>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</si>
  <si>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</si>
  <si>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</si>
  <si>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</si>
  <si>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</si>
  <si>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</si>
  <si>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</si>
  <si>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</si>
  <si>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</si>
  <si>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</si>
  <si>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</si>
  <si>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</si>
  <si>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</si>
  <si>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</si>
  <si>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</si>
  <si>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</si>
  <si>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</si>
  <si>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</si>
  <si>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</si>
  <si>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</si>
  <si>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</si>
  <si>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</si>
  <si>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</si>
  <si>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</si>
  <si>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</si>
  <si>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</si>
  <si>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</si>
  <si>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</si>
  <si>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</si>
  <si>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</si>
  <si>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</si>
  <si>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</si>
  <si>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</si>
  <si>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</si>
  <si>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</si>
  <si>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</si>
  <si>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</si>
  <si>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</si>
  <si>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</si>
  <si>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</si>
  <si>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</si>
  <si>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</si>
  <si>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</si>
  <si>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</si>
  <si>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</si>
  <si>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</si>
  <si>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</si>
  <si>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</si>
  <si>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</si>
  <si>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</si>
  <si>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</si>
  <si>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</si>
  <si>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</si>
  <si>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</si>
  <si>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</si>
  <si>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</si>
  <si>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</si>
  <si>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</si>
  <si>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</si>
  <si>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</si>
  <si>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</si>
  <si>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</si>
  <si>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</si>
  <si>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</si>
  <si>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</si>
  <si>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</si>
  <si>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</si>
  <si>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</si>
  <si>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</si>
  <si>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</si>
  <si>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</si>
  <si>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</si>
  <si>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</si>
  <si>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</si>
  <si>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</si>
  <si>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</si>
  <si>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</si>
  <si>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</si>
  <si>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</si>
  <si>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</si>
  <si>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</si>
  <si>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</si>
  <si>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</si>
  <si>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</si>
  <si>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</si>
  <si>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</si>
  <si>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</si>
  <si>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</si>
  <si>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</si>
  <si>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</si>
  <si>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</si>
  <si>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</si>
  <si>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</si>
  <si>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</si>
  <si>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</si>
  <si>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</si>
  <si>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</si>
  <si>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</si>
  <si>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</si>
  <si>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</si>
  <si>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</si>
  <si>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</si>
  <si>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</si>
  <si>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</si>
  <si>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</si>
  <si>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</si>
  <si>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</si>
  <si>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</si>
  <si>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</si>
  <si>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</si>
  <si>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</si>
  <si>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</si>
  <si>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</si>
  <si>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</si>
  <si>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</si>
  <si>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</si>
  <si>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</si>
  <si>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</si>
  <si>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</si>
  <si>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</si>
  <si>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</si>
  <si>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</si>
  <si>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</si>
  <si>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</si>
  <si>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</si>
  <si>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</si>
  <si>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</si>
  <si>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</si>
  <si>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</si>
  <si>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</si>
  <si>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</si>
  <si>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</si>
  <si>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</si>
  <si>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</si>
  <si>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</si>
  <si>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</si>
  <si>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</si>
  <si>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</si>
  <si>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</si>
  <si>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</si>
  <si>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</si>
  <si>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</si>
  <si>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</si>
  <si>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</si>
  <si>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</si>
  <si>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</si>
  <si>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</si>
  <si>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</si>
  <si>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</si>
  <si>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</si>
  <si>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</si>
  <si>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</si>
  <si>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</si>
  <si>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</si>
  <si>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</si>
  <si>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</si>
  <si>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</si>
  <si>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</si>
  <si>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</si>
  <si>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</si>
  <si>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</si>
  <si>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</si>
  <si>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</si>
  <si>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</si>
  <si>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</si>
  <si>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</si>
  <si>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</si>
  <si>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</si>
  <si>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</si>
  <si>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</si>
  <si>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</si>
  <si>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</si>
  <si>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</si>
  <si>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</si>
  <si>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</si>
  <si>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</si>
  <si>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</si>
  <si>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</si>
  <si>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</si>
  <si>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</si>
  <si>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</si>
  <si>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</si>
  <si>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</si>
  <si>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</si>
  <si>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</si>
  <si>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</si>
  <si>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</si>
  <si>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</si>
  <si>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</si>
  <si>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</si>
  <si>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</si>
  <si>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</si>
  <si>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</si>
  <si>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</si>
  <si>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</si>
  <si>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</si>
  <si>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</si>
  <si>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</si>
  <si>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</si>
  <si>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</si>
  <si>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</si>
  <si>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</si>
  <si>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</si>
  <si>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</si>
  <si>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</si>
  <si>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</si>
  <si>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</si>
  <si>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</si>
  <si>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</si>
  <si>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</si>
  <si>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</si>
  <si>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</si>
  <si>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</si>
  <si>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</si>
  <si>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</si>
  <si>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</si>
  <si>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</si>
  <si>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</si>
  <si>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</si>
  <si>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</si>
  <si>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</si>
  <si>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</si>
  <si>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</si>
  <si>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</si>
  <si>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</si>
  <si>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</si>
  <si>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</si>
  <si>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</si>
  <si>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</si>
  <si>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</si>
  <si>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</si>
  <si>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</si>
  <si>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</si>
  <si>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</si>
  <si>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</si>
  <si>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</si>
  <si>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</si>
  <si>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</si>
  <si>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</si>
  <si>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</si>
  <si>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</si>
  <si>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</si>
  <si>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</si>
  <si>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</si>
  <si>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</si>
  <si>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</si>
  <si>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</si>
  <si>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</si>
  <si>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</si>
  <si>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</si>
  <si>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</si>
  <si>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</si>
  <si>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</si>
  <si>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</si>
  <si>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</si>
  <si>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</si>
  <si>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</si>
  <si>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</si>
  <si>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</si>
  <si>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</si>
  <si>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</si>
  <si>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</si>
  <si>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</si>
  <si>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</si>
  <si>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</si>
  <si>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</si>
  <si>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</si>
  <si>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</si>
  <si>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</si>
  <si>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</si>
  <si>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</si>
  <si>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</si>
  <si>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</si>
  <si>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</si>
  <si>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</si>
  <si>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</si>
  <si>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</si>
  <si>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</si>
  <si>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</si>
  <si>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</si>
  <si>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</si>
  <si>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</si>
  <si>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</si>
  <si>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</si>
  <si>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</si>
  <si>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</si>
  <si>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</si>
  <si>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</si>
  <si>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</si>
  <si>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</si>
  <si>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</si>
  <si>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</si>
  <si>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</si>
  <si>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</si>
  <si>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</si>
  <si>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</si>
  <si>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</si>
  <si>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</si>
  <si>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</si>
  <si>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</si>
  <si>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</si>
  <si>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</si>
  <si>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</si>
  <si>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</si>
  <si>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</si>
  <si>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</si>
  <si>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</si>
  <si>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</si>
  <si>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</si>
  <si>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</si>
  <si>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</si>
  <si>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</si>
  <si>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</si>
  <si>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</si>
  <si>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</si>
  <si>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</si>
  <si>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</si>
  <si>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</si>
  <si>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</si>
  <si>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</si>
  <si>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</si>
  <si>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</si>
  <si>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</si>
  <si>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</si>
  <si>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</si>
  <si>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</si>
  <si>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</si>
  <si>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</si>
  <si>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</si>
  <si>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</si>
  <si>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</si>
  <si>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</si>
  <si>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</si>
  <si>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</si>
  <si>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</si>
  <si>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</si>
  <si>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</si>
  <si>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</si>
  <si>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</si>
  <si>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</si>
  <si>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</si>
  <si>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</si>
  <si>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</si>
  <si>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</si>
  <si>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</si>
  <si>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</si>
  <si>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</si>
  <si>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</si>
  <si>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</si>
  <si>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</si>
  <si>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</si>
  <si>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</si>
  <si>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</si>
  <si>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</si>
  <si>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</si>
  <si>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</si>
  <si>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</si>
  <si>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</si>
  <si>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</si>
  <si>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</si>
  <si>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</si>
  <si>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</si>
  <si>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</si>
  <si>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</si>
  <si>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</si>
  <si>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</si>
  <si>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</si>
  <si>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</si>
  <si>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</si>
  <si>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</si>
  <si>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</si>
  <si>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</si>
  <si>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</si>
  <si>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</si>
  <si>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</si>
  <si>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</si>
  <si>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</si>
  <si>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</si>
  <si>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</si>
  <si>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</si>
  <si>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</si>
  <si>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</si>
  <si>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</si>
  <si>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</si>
  <si>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</si>
  <si>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</si>
  <si>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</si>
  <si>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</si>
  <si>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</si>
  <si>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</si>
  <si>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</si>
  <si>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</si>
  <si>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</si>
  <si>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</si>
  <si>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</si>
  <si>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</si>
  <si>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</si>
  <si>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</si>
  <si>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</si>
  <si>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</si>
  <si>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</si>
  <si>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</si>
  <si>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</si>
  <si>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</si>
  <si>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</si>
  <si>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</si>
  <si>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</si>
  <si>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</si>
  <si>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</si>
  <si>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</si>
  <si>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</si>
  <si>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</si>
  <si>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</si>
  <si>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</si>
  <si>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</si>
  <si>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</si>
  <si>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</si>
  <si>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</si>
  <si>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</si>
  <si>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</si>
  <si>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</si>
  <si>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</si>
  <si>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</si>
  <si>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</si>
  <si>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</si>
  <si>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</si>
  <si>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</si>
  <si>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</si>
  <si>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</si>
  <si>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</si>
  <si>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</si>
  <si>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</si>
  <si>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</si>
  <si>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</si>
  <si>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</si>
  <si>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</si>
  <si>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</si>
  <si>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</si>
  <si>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</si>
  <si>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</si>
  <si>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</si>
  <si>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</si>
  <si>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</si>
  <si>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</si>
  <si>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</si>
  <si>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</si>
  <si>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</si>
  <si>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</si>
  <si>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</si>
  <si>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</si>
  <si>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</si>
  <si>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</si>
  <si>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</si>
  <si>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</si>
  <si>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</si>
  <si>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</si>
  <si>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</si>
  <si>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</si>
  <si>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</si>
  <si>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</si>
  <si>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</si>
  <si>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</si>
  <si>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</si>
  <si>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</si>
  <si>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</si>
  <si>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</si>
  <si>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</si>
  <si>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</si>
  <si>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</si>
  <si>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</si>
  <si>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</si>
  <si>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</si>
  <si>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</si>
  <si>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</si>
  <si>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</si>
  <si>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</si>
  <si>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</si>
  <si>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</si>
  <si>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</si>
  <si>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</si>
  <si>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</si>
  <si>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</si>
  <si>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</si>
  <si>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</si>
  <si>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</si>
  <si>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</si>
  <si>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</si>
  <si>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</si>
  <si>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</si>
  <si>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</si>
  <si>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</si>
  <si>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</si>
  <si>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</si>
  <si>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</si>
  <si>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</si>
  <si>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</si>
  <si>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</si>
  <si>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</si>
  <si>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</si>
  <si>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</si>
  <si>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</si>
  <si>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</si>
  <si>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</si>
  <si>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</si>
  <si>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</si>
  <si>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</si>
  <si>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</si>
  <si>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</si>
  <si>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</si>
  <si>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</si>
  <si>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</si>
  <si>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</si>
  <si>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</si>
  <si>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</si>
  <si>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</si>
  <si>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</si>
  <si>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</si>
  <si>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</si>
  <si>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</si>
  <si>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</si>
  <si>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</si>
  <si>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</si>
  <si>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</si>
  <si>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</si>
  <si>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</si>
  <si>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</si>
  <si>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</si>
  <si>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</si>
  <si>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</si>
  <si>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</si>
  <si>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</si>
  <si>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</si>
  <si>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</si>
  <si>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</si>
  <si>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</si>
  <si>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</si>
  <si>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</si>
  <si>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</si>
  <si>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</si>
  <si>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</si>
  <si>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</si>
  <si>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</si>
  <si>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</si>
  <si>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</si>
  <si>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</si>
  <si>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</si>
  <si>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</si>
  <si>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</si>
  <si>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</si>
  <si>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</si>
  <si>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</si>
  <si>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</si>
  <si>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</si>
  <si>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</si>
  <si>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</si>
  <si>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</si>
  <si>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</si>
  <si>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</si>
  <si>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</si>
  <si>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</si>
  <si>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</si>
  <si>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</si>
  <si>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</si>
  <si>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</si>
  <si>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</si>
  <si>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</si>
  <si>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</si>
  <si>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</si>
  <si>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</si>
  <si>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</si>
  <si>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</si>
  <si>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</si>
  <si>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</si>
  <si>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</si>
  <si>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</si>
  <si>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</si>
  <si>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</si>
  <si>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</si>
  <si>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</si>
  <si>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</si>
  <si>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</si>
  <si>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</si>
  <si>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</si>
  <si>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</si>
  <si>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</si>
  <si>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</si>
  <si>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</si>
  <si>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</si>
  <si>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</si>
  <si>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</si>
  <si>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</si>
  <si>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</si>
  <si>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</si>
  <si>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</si>
  <si>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</si>
  <si>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</si>
  <si>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</si>
  <si>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</si>
  <si>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</si>
  <si>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</si>
  <si>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</si>
  <si>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</si>
  <si>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</si>
  <si>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</si>
  <si>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</si>
  <si>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</si>
  <si>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</si>
  <si>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</si>
  <si>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</si>
  <si>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</si>
  <si>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</si>
  <si>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</si>
  <si>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</si>
  <si>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</si>
  <si>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</si>
  <si>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</si>
  <si>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</si>
  <si>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</si>
  <si>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</si>
  <si>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</si>
  <si>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</si>
  <si>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</si>
  <si>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</si>
  <si>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</si>
  <si>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</si>
  <si>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</si>
  <si>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</si>
  <si>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</si>
  <si>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</si>
  <si>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</si>
  <si>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</si>
  <si>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</si>
  <si>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</si>
  <si>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</si>
  <si>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</si>
  <si>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</si>
  <si>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</si>
  <si>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</si>
  <si>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</si>
  <si>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</si>
  <si>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</si>
  <si>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</si>
  <si>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</si>
  <si>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</si>
  <si>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</si>
  <si>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</si>
  <si>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</si>
  <si>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</si>
  <si>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</si>
  <si>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</si>
  <si>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</si>
  <si>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</si>
  <si>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</si>
  <si>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</si>
  <si>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</si>
  <si>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</si>
  <si>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</si>
  <si>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</si>
  <si>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</si>
  <si>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</si>
  <si>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</si>
  <si>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</si>
  <si>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</si>
  <si>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</si>
  <si>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</si>
  <si>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</si>
  <si>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</si>
  <si>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</si>
  <si>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</si>
  <si>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</si>
  <si>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</si>
  <si>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</si>
  <si>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</si>
  <si>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</si>
  <si>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</si>
  <si>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</si>
  <si>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</si>
  <si>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</si>
  <si>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</si>
  <si>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</si>
  <si>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</si>
  <si>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</si>
  <si>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</si>
  <si>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</si>
  <si>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</si>
  <si>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</si>
  <si>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</si>
  <si>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</si>
  <si>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</si>
  <si>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</si>
  <si>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</si>
  <si>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</si>
  <si>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</si>
  <si>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</si>
  <si>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</si>
  <si>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</si>
  <si>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</si>
  <si>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</si>
  <si>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</si>
  <si>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</si>
  <si>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</si>
  <si>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</si>
  <si>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</si>
  <si>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</si>
  <si>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</si>
  <si>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</si>
  <si>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</si>
  <si>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</si>
  <si>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</si>
  <si>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</si>
  <si>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</si>
  <si>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</si>
  <si>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</si>
  <si>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</si>
  <si>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</si>
  <si>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</si>
  <si>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</si>
  <si>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</si>
  <si>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</si>
  <si>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</si>
  <si>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</si>
  <si>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</si>
  <si>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</si>
  <si>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</si>
  <si>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</si>
  <si>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</si>
  <si>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</si>
  <si>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</si>
  <si>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</si>
  <si>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</si>
  <si>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</si>
  <si>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</si>
  <si>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</si>
  <si>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</si>
  <si>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</si>
  <si>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</si>
  <si>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</si>
  <si>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</si>
  <si>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</si>
  <si>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</si>
  <si>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</si>
  <si>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</si>
  <si>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</si>
  <si>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</si>
  <si>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</si>
  <si>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</si>
  <si>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</si>
  <si>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</si>
  <si>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</si>
  <si>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</si>
  <si>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</si>
  <si>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</si>
  <si>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</si>
  <si>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</si>
  <si>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</si>
  <si>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</si>
  <si>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</si>
  <si>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</si>
  <si>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</si>
  <si>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</si>
  <si>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</si>
  <si>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</si>
  <si>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</si>
  <si>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</si>
  <si>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</si>
  <si>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</si>
  <si>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</si>
  <si>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</si>
  <si>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</si>
  <si>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</si>
  <si>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</si>
  <si>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</si>
  <si>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</si>
  <si>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</si>
  <si>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</si>
  <si>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</si>
  <si>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</si>
  <si>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</si>
  <si>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</si>
  <si>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</si>
  <si>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</si>
  <si>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</si>
  <si>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</si>
  <si>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</si>
  <si>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</si>
  <si>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</si>
  <si>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</si>
  <si>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</si>
  <si>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</si>
  <si>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</si>
  <si>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</si>
  <si>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</si>
  <si>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</si>
  <si>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</si>
  <si>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</si>
  <si>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</si>
  <si>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</si>
  <si>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</si>
  <si>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</si>
  <si>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</si>
  <si>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</si>
  <si>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</si>
  <si>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</si>
  <si>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</si>
  <si>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</si>
  <si>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</si>
  <si>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</si>
  <si>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</si>
  <si>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</si>
  <si>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</si>
  <si>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</si>
  <si>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</si>
  <si>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</si>
  <si>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</si>
  <si>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</si>
  <si>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</si>
  <si>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</si>
  <si>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</si>
  <si>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</si>
  <si>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</si>
  <si>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</si>
  <si>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</si>
  <si>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</si>
  <si>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</si>
  <si>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</si>
  <si>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</si>
  <si>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</si>
  <si>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</si>
  <si>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</si>
  <si>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</si>
  <si>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</si>
  <si>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</si>
  <si>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</si>
  <si>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</si>
  <si>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</si>
  <si>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</si>
  <si>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</si>
  <si>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</si>
  <si>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</si>
  <si>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</si>
  <si>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</si>
  <si>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</si>
  <si>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</si>
  <si>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</si>
  <si>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</si>
  <si>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</si>
  <si>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</si>
  <si>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</si>
  <si>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</si>
  <si>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</si>
  <si>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</si>
  <si>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</si>
  <si>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</si>
  <si>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</si>
  <si>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</si>
  <si>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</si>
  <si>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</si>
  <si>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</si>
  <si>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</si>
  <si>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</si>
  <si>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</si>
  <si>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</si>
  <si>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</si>
  <si>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</si>
  <si>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</si>
  <si>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</si>
  <si>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</si>
  <si>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</si>
  <si>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</si>
  <si>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</si>
  <si>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</si>
  <si>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</si>
  <si>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</si>
  <si>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</si>
  <si>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</si>
  <si>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</si>
  <si>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</si>
  <si>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</si>
  <si>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</si>
  <si>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</si>
  <si>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</si>
  <si>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</si>
  <si>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</si>
  <si>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</si>
  <si>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</si>
  <si>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</si>
  <si>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</si>
  <si>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</si>
  <si>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</si>
  <si>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</si>
  <si>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</si>
  <si>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</si>
  <si>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</si>
  <si>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</si>
  <si>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</si>
  <si>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</si>
  <si>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</si>
  <si>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</si>
  <si>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</si>
  <si>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</si>
  <si>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</si>
  <si>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</si>
  <si>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</si>
  <si>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</si>
  <si>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</si>
  <si>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</si>
  <si>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</si>
  <si>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</si>
  <si>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</si>
  <si>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</si>
  <si>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</si>
  <si>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</si>
  <si>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</si>
  <si>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</si>
  <si>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</si>
  <si>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</si>
  <si>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</si>
  <si>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</si>
  <si>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</si>
  <si>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</si>
  <si>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</si>
  <si>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</si>
  <si>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</si>
  <si>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</si>
  <si>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</si>
  <si>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</si>
  <si>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</si>
  <si>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</si>
  <si>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</si>
  <si>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</si>
  <si>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</si>
  <si>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</si>
  <si>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</si>
  <si>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</si>
  <si>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</si>
  <si>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</si>
  <si>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</si>
  <si>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</si>
  <si>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</si>
  <si>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</si>
  <si>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</si>
  <si>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</si>
  <si>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</si>
  <si>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</si>
  <si>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</si>
  <si>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</si>
  <si>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</si>
  <si>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</si>
  <si>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</si>
  <si>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</si>
  <si>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</si>
  <si>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</si>
  <si>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</si>
  <si>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</si>
  <si>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</si>
  <si>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</si>
  <si>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</si>
  <si>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</si>
  <si>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</si>
  <si>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</si>
  <si>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</si>
  <si>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</si>
  <si>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</si>
  <si>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</si>
  <si>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</si>
  <si>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</si>
  <si>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</si>
  <si>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</si>
  <si>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</si>
  <si>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</si>
  <si>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</si>
  <si>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</si>
  <si>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</si>
  <si>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</si>
  <si>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</si>
  <si>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</si>
  <si>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</si>
  <si>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</si>
  <si>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</si>
  <si>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</si>
  <si>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</si>
  <si>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</si>
  <si>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</si>
  <si>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</si>
  <si>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</si>
  <si>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</si>
  <si>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</si>
  <si>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</si>
  <si>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</si>
  <si>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</si>
  <si>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</si>
  <si>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</si>
  <si>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</si>
  <si>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</si>
  <si>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</si>
  <si>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</si>
  <si>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</si>
  <si>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</si>
  <si>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</si>
  <si>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</si>
  <si>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</si>
  <si>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</si>
  <si>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</si>
  <si>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</si>
  <si>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</si>
  <si>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</si>
  <si>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</si>
  <si>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</si>
  <si>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</si>
  <si>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</si>
  <si>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</si>
  <si>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</si>
  <si>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</si>
  <si>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</si>
  <si>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</si>
  <si>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</si>
  <si>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</si>
  <si>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</si>
  <si>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</si>
  <si>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</si>
  <si>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</si>
  <si>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</si>
  <si>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</si>
  <si>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</si>
  <si>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</si>
  <si>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</si>
  <si>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</si>
  <si>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</si>
  <si>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</si>
  <si>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</si>
  <si>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</si>
  <si>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</si>
  <si>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</si>
  <si>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</si>
  <si>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</si>
  <si>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</si>
  <si>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</si>
  <si>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</si>
  <si>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</si>
  <si>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</si>
  <si>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</si>
  <si>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</si>
  <si>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</si>
  <si>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</si>
  <si>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</si>
  <si>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</si>
  <si>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</si>
  <si>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</si>
  <si>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</si>
  <si>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</si>
  <si>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</si>
  <si>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</si>
  <si>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</si>
  <si>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</si>
  <si>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</si>
  <si>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</si>
  <si>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</si>
  <si>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</si>
  <si>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</si>
  <si>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</si>
  <si>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</si>
  <si>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</si>
  <si>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</si>
  <si>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</si>
  <si>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</si>
  <si>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</si>
  <si>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</si>
  <si>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</si>
  <si>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</si>
  <si>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</si>
  <si>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</si>
  <si>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</si>
  <si>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</si>
  <si>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</si>
  <si>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</si>
  <si>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</si>
  <si>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</si>
  <si>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</si>
  <si>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</si>
  <si>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</si>
  <si>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</si>
  <si>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</si>
  <si>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</si>
  <si>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</si>
  <si>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</si>
  <si>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</si>
  <si>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</si>
  <si>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</si>
  <si>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</si>
  <si>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</si>
  <si>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</si>
  <si>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</si>
  <si>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</si>
  <si>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</si>
  <si>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</si>
  <si>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</si>
  <si>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</si>
  <si>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</si>
  <si>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</si>
  <si>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</si>
  <si>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</si>
  <si>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</si>
  <si>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</si>
  <si>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</si>
  <si>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</si>
  <si>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</si>
  <si>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</si>
  <si>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</si>
  <si>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</si>
  <si>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</si>
  <si>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</si>
  <si>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</si>
  <si>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</si>
  <si>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</si>
  <si>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</si>
  <si>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</si>
  <si>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</si>
  <si>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</si>
  <si>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</si>
  <si>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</si>
  <si>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</si>
  <si>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</si>
  <si>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</si>
  <si>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</si>
  <si>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</si>
  <si>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</si>
  <si>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</si>
  <si>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</si>
  <si>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</si>
  <si>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</si>
  <si>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</si>
  <si>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</si>
  <si>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</si>
  <si>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</si>
  <si>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</si>
  <si>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</si>
  <si>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</si>
  <si>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</si>
  <si>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</si>
  <si>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</si>
  <si>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</si>
  <si>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</si>
  <si>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</si>
  <si>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</si>
  <si>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</si>
  <si>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</si>
  <si>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</si>
  <si>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</si>
  <si>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</si>
  <si>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</si>
  <si>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</si>
  <si>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</si>
  <si>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</si>
  <si>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</si>
  <si>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</si>
  <si>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</si>
  <si>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</si>
  <si>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</si>
  <si>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</si>
  <si>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</si>
  <si>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</si>
  <si>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</si>
  <si>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</si>
  <si>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</si>
  <si>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</si>
  <si>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</si>
  <si>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</si>
  <si>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</si>
  <si>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</si>
  <si>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</si>
  <si>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</si>
  <si>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</si>
  <si>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</si>
  <si>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</si>
  <si>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</si>
  <si>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</si>
  <si>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</si>
  <si>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</si>
  <si>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</si>
  <si>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</si>
  <si>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</si>
  <si>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</si>
  <si>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</si>
  <si>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</si>
  <si>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</si>
  <si>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</si>
  <si>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</si>
  <si>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</si>
  <si>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</si>
  <si>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</si>
  <si>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</si>
  <si>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</si>
  <si>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</si>
  <si>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</si>
  <si>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</si>
  <si>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</si>
  <si>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</si>
  <si>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</si>
  <si>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</si>
  <si>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</si>
  <si>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</si>
  <si>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</si>
  <si>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</si>
  <si>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</si>
  <si>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</si>
  <si>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</si>
  <si>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</si>
  <si>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</si>
  <si>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</si>
  <si>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</si>
  <si>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</si>
  <si>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</si>
  <si>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</si>
  <si>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</si>
  <si>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</si>
  <si>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</si>
  <si>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</si>
  <si>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</si>
  <si>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</si>
  <si>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</si>
  <si>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</si>
  <si>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</si>
  <si>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</si>
  <si>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</si>
  <si>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</si>
  <si>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</si>
  <si>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</si>
  <si>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</si>
  <si>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</si>
  <si>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</si>
  <si>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</si>
  <si>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</si>
  <si>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</si>
  <si>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</si>
  <si>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</si>
  <si>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</si>
  <si>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</si>
  <si>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</si>
  <si>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</si>
  <si>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</si>
  <si>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</si>
  <si>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</si>
  <si>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</si>
  <si>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</si>
  <si>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</si>
  <si>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</si>
  <si>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</si>
  <si>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</si>
  <si>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</si>
  <si>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</si>
  <si>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</si>
  <si>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</si>
  <si>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</si>
  <si>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</si>
  <si>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</si>
  <si>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</si>
  <si>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</si>
  <si>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</si>
  <si>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</si>
  <si>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</si>
  <si>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</si>
  <si>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</si>
  <si>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</si>
  <si>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</si>
  <si>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</si>
  <si>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</si>
  <si>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</si>
  <si>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</si>
  <si>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</si>
  <si>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</si>
  <si>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</si>
  <si>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</si>
  <si>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</si>
  <si>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</si>
  <si>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</si>
  <si>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</si>
  <si>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</si>
  <si>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</si>
  <si>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</si>
  <si>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</si>
  <si>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</si>
  <si>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</si>
  <si>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</si>
  <si>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</si>
  <si>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</si>
  <si>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</si>
  <si>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</si>
  <si>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</si>
  <si>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</si>
  <si>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</si>
  <si>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</si>
  <si>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</si>
  <si>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</si>
  <si>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</si>
  <si>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</si>
  <si>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</si>
  <si>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</si>
  <si>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</si>
  <si>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</si>
  <si>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</si>
  <si>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</si>
  <si>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</si>
  <si>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</si>
  <si>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</si>
  <si>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</si>
  <si>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</si>
  <si>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</si>
  <si>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</si>
  <si>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</si>
  <si>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</si>
  <si>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</si>
  <si>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</si>
  <si>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</si>
  <si>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</si>
  <si>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</si>
  <si>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</si>
  <si>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</si>
  <si>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</si>
  <si>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</si>
  <si>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</si>
  <si>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</si>
  <si>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</si>
  <si>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</si>
  <si>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</si>
  <si>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</si>
  <si>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</si>
  <si>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</si>
  <si>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</si>
  <si>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</si>
  <si>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</si>
  <si>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</si>
  <si>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</si>
  <si>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</si>
  <si>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</si>
  <si>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</si>
  <si>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</si>
  <si>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</si>
  <si>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</si>
  <si>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</si>
  <si>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</si>
  <si>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</si>
  <si>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</si>
  <si>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</si>
  <si>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</si>
  <si>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</si>
  <si>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</si>
  <si>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</si>
  <si>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</si>
  <si>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</si>
  <si>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</si>
  <si>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</si>
  <si>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</si>
  <si>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</si>
  <si>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</si>
  <si>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</si>
  <si>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</si>
  <si>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</si>
  <si>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</si>
  <si>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</si>
  <si>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</si>
  <si>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</si>
  <si>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</si>
  <si>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</si>
  <si>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</si>
  <si>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</si>
  <si>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</si>
  <si>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</si>
  <si>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</si>
  <si>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</si>
  <si>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</si>
  <si>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</si>
  <si>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</si>
  <si>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</si>
  <si>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</si>
  <si>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</si>
  <si>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</si>
  <si>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</si>
  <si>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</si>
  <si>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</si>
  <si>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</si>
  <si>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</si>
  <si>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</si>
  <si>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</si>
  <si>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</si>
  <si>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</si>
  <si>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</si>
  <si>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</si>
  <si>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</si>
  <si>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</si>
  <si>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</si>
  <si>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</si>
  <si>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</si>
  <si>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</si>
  <si>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</si>
  <si>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</si>
  <si>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</si>
  <si>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</si>
  <si>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</si>
  <si>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</si>
  <si>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</si>
  <si>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</si>
  <si>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</si>
  <si>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</si>
  <si>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</si>
  <si>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</si>
  <si>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</si>
  <si>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</si>
  <si>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</si>
  <si>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</si>
  <si>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</si>
  <si>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</si>
  <si>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</si>
  <si>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</si>
  <si>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</si>
  <si>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</si>
  <si>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</si>
  <si>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</si>
  <si>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</si>
  <si>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</si>
  <si>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</si>
  <si>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</si>
  <si>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</si>
  <si>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</si>
  <si>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</si>
  <si>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</si>
  <si>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</si>
  <si>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</si>
  <si>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</si>
  <si>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</si>
  <si>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</si>
  <si>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</si>
  <si>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</si>
  <si>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</si>
  <si>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</si>
  <si>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</si>
  <si>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</si>
  <si>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</si>
  <si>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</si>
  <si>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</si>
  <si>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</si>
  <si>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</si>
  <si>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</si>
  <si>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</si>
  <si>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</si>
  <si>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</si>
  <si>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</si>
  <si>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</si>
  <si>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</si>
  <si>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</si>
  <si>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</si>
  <si>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</si>
  <si>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</si>
  <si>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</si>
  <si>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</si>
  <si>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</si>
  <si>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</si>
  <si>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</si>
  <si>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</si>
  <si>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</si>
  <si>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</si>
  <si>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</si>
  <si>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</si>
  <si>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</si>
  <si>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</si>
  <si>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</si>
  <si>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</si>
  <si>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</si>
  <si>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</si>
  <si>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</si>
  <si>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</si>
  <si>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</si>
  <si>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</si>
  <si>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</si>
  <si>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</si>
  <si>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</si>
  <si>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</si>
  <si>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</si>
  <si>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</si>
  <si>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</si>
  <si>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</si>
  <si>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</si>
  <si>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</si>
  <si>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</si>
  <si>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</si>
  <si>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</si>
  <si>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</si>
  <si>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</si>
  <si>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</si>
  <si>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</si>
  <si>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</si>
  <si>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</si>
  <si>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</si>
  <si>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</si>
  <si>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</si>
  <si>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</si>
  <si>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</si>
  <si>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</si>
  <si>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</si>
  <si>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</si>
  <si>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</si>
  <si>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</si>
  <si>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</si>
  <si>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</si>
  <si>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</si>
  <si>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</si>
  <si>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</si>
  <si>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</si>
  <si>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</si>
  <si>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</si>
  <si>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</si>
  <si>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</si>
  <si>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</si>
  <si>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</si>
  <si>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</si>
  <si>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</si>
  <si>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</si>
  <si>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</si>
  <si>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</si>
  <si>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</si>
  <si>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</si>
  <si>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</si>
  <si>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</si>
  <si>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</si>
  <si>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</si>
  <si>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</si>
  <si>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</si>
  <si>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</si>
  <si>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</si>
  <si>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</si>
  <si>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</si>
  <si>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</si>
  <si>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</si>
  <si>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</si>
  <si>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</si>
  <si>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</si>
  <si>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</si>
  <si>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</si>
  <si>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</si>
  <si>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</si>
  <si>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</si>
  <si>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</si>
  <si>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</si>
  <si>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</si>
  <si>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</si>
  <si>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</si>
  <si>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</si>
  <si>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</si>
  <si>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</si>
  <si>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</si>
  <si>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</si>
  <si>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</si>
  <si>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</si>
  <si>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</si>
  <si>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</si>
  <si>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</si>
  <si>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</si>
  <si>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</si>
  <si>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</si>
  <si>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</si>
  <si>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</si>
  <si>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</si>
  <si>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</si>
  <si>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</si>
  <si>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</si>
  <si>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</si>
  <si>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</si>
  <si>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</si>
  <si>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</si>
  <si>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</si>
  <si>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</si>
  <si>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</si>
  <si>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</si>
  <si>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</si>
  <si>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</si>
  <si>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</si>
  <si>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</si>
  <si>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</si>
  <si>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</si>
  <si>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</si>
  <si>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</si>
  <si>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</si>
  <si>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</si>
  <si>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</si>
  <si>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</si>
  <si>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</si>
  <si>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</si>
  <si>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</si>
  <si>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</si>
  <si>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</si>
  <si>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</si>
  <si>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</si>
  <si>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</si>
  <si>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</si>
  <si>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</si>
  <si>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</si>
  <si>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</si>
  <si>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</si>
  <si>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</si>
  <si>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</si>
  <si>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</si>
  <si>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</si>
  <si>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</si>
  <si>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</si>
  <si>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</si>
  <si>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</si>
  <si>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</si>
  <si>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</si>
  <si>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</si>
  <si>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</si>
  <si>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</si>
  <si>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</si>
  <si>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</si>
  <si>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</si>
  <si>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</si>
  <si>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</si>
  <si>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</si>
  <si>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</si>
  <si>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</si>
  <si>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</si>
  <si>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</si>
  <si>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</si>
  <si>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</si>
  <si>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</si>
  <si>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</si>
  <si>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</si>
  <si>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</si>
  <si>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</si>
  <si>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</si>
  <si>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</si>
  <si>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</si>
  <si>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</si>
  <si>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</si>
  <si>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</si>
  <si>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</si>
  <si>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</si>
  <si>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</si>
  <si>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</si>
  <si>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</si>
  <si>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</si>
  <si>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</si>
  <si>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</si>
  <si>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</si>
  <si>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</si>
  <si>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</si>
  <si>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</si>
  <si>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</si>
  <si>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</si>
  <si>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</si>
  <si>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</si>
  <si>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</si>
  <si>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</si>
  <si>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</si>
  <si>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</si>
  <si>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</si>
  <si>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</si>
  <si>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</si>
  <si>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</si>
  <si>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</si>
  <si>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</si>
  <si>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</si>
  <si>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</si>
  <si>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</si>
  <si>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</si>
  <si>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</si>
  <si>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</si>
  <si>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</si>
  <si>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</si>
  <si>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</si>
  <si>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</si>
  <si>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</si>
  <si>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</si>
  <si>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</si>
  <si>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</si>
  <si>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</si>
  <si>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</si>
  <si>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</si>
  <si>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</si>
  <si>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</si>
  <si>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</si>
  <si>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</si>
  <si>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</si>
  <si>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</si>
  <si>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</si>
  <si>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</si>
  <si>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</si>
  <si>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</si>
  <si>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</si>
  <si>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</si>
  <si>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</si>
  <si>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</si>
  <si>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</si>
  <si>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</si>
  <si>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</si>
  <si>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</si>
  <si>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</si>
  <si>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</si>
  <si>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</si>
  <si>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</si>
  <si>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</si>
  <si>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</si>
  <si>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</si>
  <si>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</si>
  <si>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</si>
  <si>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</si>
  <si>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</si>
  <si>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</si>
  <si>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</si>
  <si>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</si>
  <si>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</si>
  <si>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</si>
  <si>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</si>
  <si>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</si>
  <si>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</si>
  <si>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</si>
  <si>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</si>
  <si>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</si>
  <si>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</si>
  <si>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</si>
  <si>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</si>
  <si>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</si>
  <si>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</si>
  <si>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</si>
  <si>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</si>
  <si>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</si>
  <si>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</si>
  <si>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</si>
  <si>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</si>
  <si>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</si>
  <si>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</si>
  <si>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</si>
  <si>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</si>
  <si>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</si>
  <si>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</si>
  <si>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</si>
  <si>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</si>
  <si>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</si>
  <si>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</si>
  <si>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</si>
  <si>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</si>
  <si>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</si>
  <si>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</si>
  <si>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</si>
  <si>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</si>
  <si>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</si>
  <si>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</si>
  <si>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</si>
  <si>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</si>
  <si>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</si>
  <si>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</si>
  <si>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</si>
  <si>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</si>
  <si>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</si>
  <si>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</si>
  <si>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</si>
  <si>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</si>
  <si>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</si>
  <si>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</si>
  <si>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</si>
  <si>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</si>
  <si>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</si>
  <si>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</si>
  <si>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</si>
  <si>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</si>
  <si>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</si>
  <si>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</si>
  <si>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</si>
  <si>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</si>
  <si>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</si>
  <si>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</si>
  <si>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</si>
  <si>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</si>
  <si>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</si>
  <si>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</si>
  <si>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</si>
  <si>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</si>
  <si>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</si>
  <si>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</si>
  <si>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</si>
  <si>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</si>
  <si>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</si>
  <si>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</si>
  <si>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</si>
  <si>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</si>
  <si>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</si>
  <si>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</si>
  <si>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</si>
  <si>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</si>
  <si>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</si>
  <si>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</si>
  <si>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</si>
  <si>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</si>
  <si>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</si>
  <si>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</si>
  <si>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</si>
  <si>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</si>
  <si>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</si>
  <si>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</si>
  <si>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</si>
  <si>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</si>
  <si>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</si>
  <si>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</si>
  <si>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</si>
  <si>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</si>
  <si>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</si>
  <si>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</si>
  <si>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</si>
  <si>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</si>
  <si>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</si>
  <si>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</si>
  <si>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</si>
  <si>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</si>
  <si>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</si>
  <si>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</si>
  <si>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</si>
  <si>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</si>
  <si>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</si>
  <si>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</si>
  <si>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</si>
  <si>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</si>
  <si>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</si>
  <si>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</si>
  <si>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</si>
  <si>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</si>
  <si>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</si>
  <si>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</si>
  <si>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</si>
  <si>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</si>
  <si>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</si>
  <si>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</si>
  <si>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</si>
  <si>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</si>
  <si>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</si>
  <si>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</si>
  <si>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</si>
  <si>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</si>
  <si>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</si>
  <si>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</si>
  <si>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</si>
  <si>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</si>
  <si>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</si>
  <si>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</si>
  <si>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</si>
  <si>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</si>
  <si>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</si>
  <si>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</si>
  <si>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</si>
  <si>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</si>
  <si>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</si>
  <si>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</si>
  <si>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</si>
  <si>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</si>
  <si>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</si>
  <si>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</si>
  <si>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</si>
  <si>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</si>
  <si>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</si>
  <si>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</si>
  <si>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</si>
  <si>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</si>
  <si>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</si>
  <si>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</si>
  <si>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</si>
  <si>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</si>
  <si>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</si>
  <si>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</si>
  <si>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</si>
  <si>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</si>
  <si>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</si>
  <si>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</si>
  <si>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</si>
  <si>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</si>
  <si>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</si>
  <si>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</si>
  <si>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</si>
  <si>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</si>
  <si>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</si>
  <si>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</si>
  <si>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</si>
  <si>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</si>
  <si>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</si>
  <si>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</si>
  <si>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</si>
  <si>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</si>
  <si>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</si>
  <si>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</si>
  <si>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</si>
  <si>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</si>
  <si>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</si>
  <si>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</si>
  <si>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</si>
  <si>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</si>
  <si>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</si>
  <si>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</si>
  <si>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</si>
  <si>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</si>
  <si>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</si>
  <si>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</si>
  <si>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</si>
  <si>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</si>
  <si>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</si>
  <si>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</si>
  <si>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</si>
  <si>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</si>
  <si>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</si>
  <si>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</si>
  <si>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</si>
  <si>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</si>
  <si>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</si>
  <si>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</si>
  <si>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</si>
  <si>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</si>
  <si>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</si>
  <si>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</si>
  <si>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</si>
  <si>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</si>
  <si>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</si>
  <si>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</si>
  <si>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</si>
  <si>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</si>
  <si>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</si>
  <si>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</si>
  <si>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</si>
  <si>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</si>
  <si>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</si>
  <si>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</si>
  <si>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</si>
  <si>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</si>
  <si>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</si>
  <si>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</si>
  <si>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</si>
  <si>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</si>
  <si>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</si>
  <si>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</si>
  <si>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</si>
  <si>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</si>
  <si>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</si>
  <si>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</si>
  <si>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</si>
  <si>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</si>
  <si>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</si>
  <si>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</si>
  <si>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</si>
  <si>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</si>
  <si>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</si>
  <si>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</si>
  <si>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</si>
  <si>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</si>
  <si>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</si>
  <si>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</si>
  <si>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</si>
  <si>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</si>
  <si>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</si>
  <si>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</si>
  <si>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</si>
  <si>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</si>
  <si>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</si>
  <si>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</si>
  <si>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</si>
  <si>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</si>
  <si>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</si>
  <si>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</si>
  <si>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</si>
  <si>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</si>
  <si>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</si>
  <si>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</si>
  <si>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</si>
  <si>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</si>
  <si>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</si>
  <si>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</si>
  <si>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</si>
  <si>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</si>
  <si>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</si>
  <si>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</si>
  <si>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</si>
  <si>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</si>
  <si>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</si>
  <si>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</si>
  <si>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</si>
  <si>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</si>
  <si>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</si>
  <si>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</si>
  <si>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</si>
  <si>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</si>
  <si>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</si>
  <si>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</si>
  <si>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</si>
  <si>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</si>
  <si>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</si>
  <si>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</si>
  <si>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</si>
  <si>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</si>
  <si>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</si>
  <si>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</si>
  <si>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</si>
  <si>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</si>
  <si>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</si>
  <si>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</si>
  <si>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</si>
  <si>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</si>
  <si>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</si>
  <si>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</si>
  <si>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</si>
  <si>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</si>
  <si>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</si>
  <si>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</si>
  <si>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</si>
  <si>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</si>
  <si>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</si>
  <si>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</si>
  <si>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</si>
  <si>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</si>
  <si>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</si>
  <si>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</si>
  <si>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</si>
  <si>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</si>
  <si>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</si>
  <si>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</si>
  <si>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</si>
  <si>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</si>
  <si>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</si>
  <si>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</si>
  <si>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</si>
  <si>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</si>
  <si>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</si>
  <si>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</si>
  <si>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</si>
  <si>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</si>
  <si>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</si>
  <si>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</si>
  <si>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</si>
  <si>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</si>
  <si>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</si>
  <si>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</si>
  <si>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</si>
  <si>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</si>
  <si>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</si>
  <si>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</si>
  <si>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</si>
  <si>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</si>
  <si>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</si>
  <si>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</si>
  <si>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</si>
  <si>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</si>
  <si>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</si>
  <si>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</si>
  <si>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</si>
  <si>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</si>
  <si>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</si>
  <si>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</si>
  <si>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</si>
  <si>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</si>
  <si>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</si>
  <si>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</si>
  <si>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</si>
  <si>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</si>
  <si>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</si>
  <si>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</si>
  <si>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</si>
  <si>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</si>
  <si>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</si>
  <si>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</si>
  <si>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</si>
  <si>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</si>
  <si>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</si>
  <si>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</si>
  <si>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</si>
  <si>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</si>
  <si>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</si>
  <si>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</si>
  <si>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</si>
  <si>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</si>
  <si>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</si>
  <si>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</si>
  <si>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</si>
  <si>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</si>
  <si>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</si>
  <si>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</si>
  <si>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</si>
  <si>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</si>
  <si>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</si>
  <si>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</si>
  <si>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</si>
  <si>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</si>
  <si>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</si>
  <si>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</si>
  <si>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</si>
  <si>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</si>
  <si>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</si>
  <si>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</si>
  <si>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</si>
  <si>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</si>
  <si>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</si>
  <si>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</si>
  <si>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</si>
  <si>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</si>
  <si>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</si>
  <si>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</si>
  <si>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</si>
  <si>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</si>
  <si>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</si>
  <si>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</si>
  <si>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</si>
  <si>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</si>
  <si>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</si>
  <si>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</si>
  <si>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</si>
  <si>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</si>
  <si>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</si>
  <si>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</si>
  <si>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</si>
  <si>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</si>
  <si>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</si>
  <si>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</si>
  <si>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</si>
  <si>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</si>
  <si>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</si>
  <si>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</si>
  <si>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</si>
  <si>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</si>
  <si>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</si>
  <si>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</si>
  <si>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</si>
  <si>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</si>
  <si>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</si>
  <si>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</si>
  <si>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</si>
  <si>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</si>
  <si>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</si>
  <si>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</si>
  <si>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</si>
  <si>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</si>
  <si>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</si>
  <si>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</si>
  <si>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</si>
  <si>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</si>
  <si>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</si>
  <si>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</si>
  <si>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</si>
  <si>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</si>
  <si>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</si>
  <si>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</si>
  <si>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</si>
  <si>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</si>
  <si>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</si>
  <si>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</si>
  <si>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</si>
  <si>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</si>
  <si>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</si>
  <si>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</si>
  <si>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</si>
  <si>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</si>
  <si>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</si>
  <si>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</si>
  <si>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</si>
  <si>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</si>
  <si>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</si>
  <si>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</si>
  <si>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</si>
  <si>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</si>
  <si>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</si>
  <si>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</si>
  <si>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</si>
  <si>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</si>
  <si>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</si>
  <si>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</si>
  <si>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</si>
  <si>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</si>
  <si>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</si>
  <si>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</si>
  <si>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</si>
  <si>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</si>
  <si>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</si>
  <si>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</si>
  <si>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</si>
  <si>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</si>
  <si>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</si>
  <si>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</si>
  <si>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</si>
  <si>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</si>
  <si>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</si>
  <si>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</si>
  <si>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</si>
  <si>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</si>
  <si>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</si>
  <si>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</si>
  <si>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</si>
  <si>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</si>
  <si>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</si>
  <si>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</si>
  <si>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</si>
  <si>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</si>
  <si>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</si>
  <si>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</si>
  <si>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</si>
  <si>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</si>
  <si>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</si>
  <si>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</si>
  <si>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</si>
  <si>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</si>
  <si>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</si>
  <si>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</si>
  <si>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</si>
  <si>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</si>
  <si>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</si>
  <si>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</si>
  <si>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</si>
  <si>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</si>
  <si>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</si>
  <si>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</si>
  <si>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</si>
  <si>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</si>
  <si>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</si>
  <si>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</si>
  <si>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</si>
  <si>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</si>
  <si>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</si>
  <si>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</si>
  <si>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</si>
  <si>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</si>
  <si>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</si>
  <si>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</si>
  <si>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</si>
  <si>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</si>
  <si>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</si>
  <si>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</si>
  <si>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</si>
  <si>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</si>
  <si>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</si>
  <si>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</si>
  <si>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</si>
  <si>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</si>
  <si>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</si>
  <si>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</si>
  <si>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</si>
  <si>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</si>
  <si>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</si>
  <si>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</si>
  <si>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</si>
  <si>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</si>
  <si>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</si>
  <si>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</si>
  <si>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</si>
  <si>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</si>
  <si>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</si>
  <si>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</si>
  <si>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</si>
  <si>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</si>
  <si>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</si>
  <si>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</si>
  <si>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</si>
  <si>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</si>
  <si>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</si>
  <si>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</si>
  <si>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</si>
  <si>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</si>
  <si>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</si>
  <si>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</si>
  <si>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</si>
  <si>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</si>
  <si>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</si>
  <si>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</si>
  <si>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</si>
  <si>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</si>
  <si>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</si>
  <si>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</si>
  <si>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</si>
  <si>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</si>
  <si>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</si>
  <si>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</si>
  <si>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</si>
  <si>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</si>
  <si>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</si>
  <si>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</si>
  <si>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</si>
  <si>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</si>
  <si>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</si>
  <si>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</si>
  <si>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</si>
  <si>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</si>
  <si>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</si>
  <si>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</si>
  <si>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</si>
  <si>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</si>
  <si>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</si>
  <si>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</si>
  <si>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</si>
  <si>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</si>
  <si>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</si>
  <si>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</si>
  <si>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</si>
  <si>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</si>
  <si>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</si>
  <si>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</si>
  <si>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</si>
  <si>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</si>
  <si>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</si>
  <si>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</si>
  <si>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</si>
  <si>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</si>
  <si>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</si>
  <si>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</si>
  <si>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</si>
  <si>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</si>
  <si>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</si>
  <si>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</si>
  <si>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</si>
  <si>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</si>
  <si>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</si>
  <si>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</si>
  <si>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</si>
  <si>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</si>
  <si>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</si>
  <si>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</si>
  <si>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</si>
  <si>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</si>
  <si>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</si>
  <si>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</si>
  <si>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</si>
  <si>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</si>
  <si>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</si>
  <si>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</si>
  <si>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</si>
  <si>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</si>
  <si>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</si>
  <si>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</si>
  <si>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</si>
  <si>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</si>
  <si>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</si>
  <si>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</si>
  <si>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</si>
  <si>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</si>
  <si>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</si>
  <si>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</si>
  <si>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</si>
  <si>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</si>
  <si>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</si>
  <si>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</si>
  <si>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</si>
  <si>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</si>
  <si>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</si>
  <si>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</si>
  <si>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</si>
  <si>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</si>
  <si>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</si>
  <si>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</si>
  <si>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</si>
  <si>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</si>
  <si>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</si>
  <si>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</si>
  <si>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</si>
  <si>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</si>
  <si>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</si>
  <si>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</si>
  <si>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</si>
  <si>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</si>
  <si>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</si>
  <si>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</si>
  <si>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</si>
  <si>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</si>
  <si>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</si>
  <si>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</si>
  <si>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</si>
  <si>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</si>
  <si>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</si>
  <si>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</si>
  <si>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</si>
  <si>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</si>
  <si>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</si>
  <si>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</si>
  <si>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</si>
  <si>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</si>
  <si>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</si>
  <si>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</si>
  <si>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</si>
  <si>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</si>
  <si>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</si>
  <si>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</si>
  <si>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</si>
  <si>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</si>
  <si>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</si>
  <si>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</si>
  <si>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</si>
  <si>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</si>
  <si>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</si>
  <si>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</si>
  <si>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</si>
  <si>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</si>
  <si>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</si>
  <si>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</si>
  <si>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</si>
  <si>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</si>
  <si>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</si>
  <si>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</si>
  <si>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</si>
  <si>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</si>
  <si>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</si>
  <si>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</si>
  <si>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</si>
  <si>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</si>
  <si>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</si>
  <si>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</si>
  <si>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</si>
  <si>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</si>
  <si>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</si>
  <si>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</si>
  <si>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</si>
  <si>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</si>
  <si>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</si>
  <si>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</si>
  <si>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</si>
  <si>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</si>
  <si>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</si>
  <si>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</si>
  <si>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</si>
  <si>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</si>
  <si>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</si>
  <si>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</si>
  <si>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</si>
  <si>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</si>
  <si>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</si>
  <si>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</si>
  <si>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</si>
  <si>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</si>
  <si>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</si>
  <si>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</si>
  <si>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</si>
  <si>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</si>
  <si>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</si>
  <si>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</si>
  <si>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</si>
  <si>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</si>
  <si>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</si>
  <si>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</si>
  <si>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</si>
  <si>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</si>
  <si>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</si>
  <si>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</si>
  <si>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</si>
  <si>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</si>
  <si>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</si>
  <si>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</si>
  <si>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</si>
  <si>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</si>
  <si>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</si>
  <si>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</si>
  <si>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</si>
  <si>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</si>
  <si>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</si>
  <si>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</si>
  <si>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</si>
  <si>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</si>
  <si>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</si>
  <si>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</si>
  <si>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</si>
  <si>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</si>
  <si>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</si>
  <si>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</si>
  <si>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</si>
  <si>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</si>
  <si>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</si>
  <si>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</si>
  <si>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</si>
  <si>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</si>
  <si>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</si>
  <si>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</si>
  <si>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</si>
  <si>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</si>
  <si>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</si>
  <si>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</si>
  <si>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</si>
  <si>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</si>
  <si>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</si>
  <si>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</si>
  <si>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</si>
  <si>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</si>
  <si>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</si>
  <si>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</si>
  <si>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</si>
  <si>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</si>
  <si>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</si>
  <si>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</si>
  <si>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</si>
  <si>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</si>
  <si>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</si>
  <si>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</si>
  <si>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</si>
  <si>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</si>
  <si>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</si>
  <si>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</si>
  <si>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</si>
  <si>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</si>
  <si>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</si>
  <si>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</si>
  <si>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</si>
  <si>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</si>
  <si>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</si>
  <si>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</si>
  <si>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</si>
  <si>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</si>
  <si>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</si>
  <si>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</si>
  <si>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</si>
  <si>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</si>
  <si>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</si>
  <si>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</si>
  <si>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</si>
  <si>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</si>
  <si>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</si>
  <si>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</si>
  <si>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</si>
  <si>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</si>
  <si>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</si>
  <si>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</si>
  <si>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</si>
  <si>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</si>
  <si>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</si>
  <si>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</si>
  <si>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</si>
  <si>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</si>
  <si>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</si>
  <si>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</si>
  <si>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</si>
  <si>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</si>
  <si>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</si>
  <si>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</si>
  <si>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</si>
  <si>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</si>
  <si>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</si>
  <si>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</si>
  <si>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</si>
  <si>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</si>
  <si>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</si>
  <si>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</si>
  <si>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</si>
  <si>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</si>
  <si>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</si>
  <si>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</si>
  <si>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</si>
  <si>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</si>
  <si>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</si>
  <si>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</si>
  <si>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</si>
  <si>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</si>
  <si>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</si>
  <si>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</si>
  <si>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</si>
  <si>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</si>
  <si>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</si>
  <si>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</si>
  <si>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</si>
  <si>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</si>
  <si>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</si>
  <si>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</si>
  <si>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</si>
  <si>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</si>
  <si>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</si>
  <si>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</si>
  <si>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</si>
  <si>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</si>
  <si>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</si>
  <si>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</si>
  <si>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</si>
  <si>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</si>
  <si>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</si>
  <si>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</si>
  <si>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</si>
  <si>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</si>
  <si>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</si>
  <si>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</si>
  <si>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</si>
  <si>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</si>
  <si>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</si>
  <si>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</si>
  <si>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</si>
  <si>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</si>
  <si>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</si>
  <si>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</si>
  <si>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</si>
  <si>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</si>
  <si>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</si>
  <si>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</si>
  <si>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</si>
  <si>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</si>
  <si>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</si>
  <si>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</si>
  <si>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</si>
  <si>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</si>
  <si>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</si>
  <si>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</si>
  <si>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</si>
  <si>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</si>
  <si>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</si>
  <si>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</si>
  <si>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</si>
  <si>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</si>
  <si>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</si>
  <si>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</si>
  <si>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</si>
  <si>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</si>
  <si>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</si>
  <si>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</si>
  <si>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</si>
  <si>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</si>
  <si>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</si>
  <si>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</si>
  <si>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</si>
  <si>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</si>
  <si>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</si>
  <si>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</si>
  <si>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</si>
  <si>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</si>
  <si>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</si>
  <si>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</si>
  <si>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</si>
  <si>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</si>
  <si>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</si>
  <si>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</si>
  <si>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</si>
  <si>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</si>
  <si>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</si>
  <si>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</si>
  <si>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</si>
  <si>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</si>
  <si>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</si>
  <si>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</si>
  <si>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</si>
  <si>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</si>
  <si>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</si>
  <si>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</si>
  <si>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</si>
  <si>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</si>
  <si>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</si>
  <si>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</si>
  <si>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</si>
  <si>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</si>
  <si>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</si>
  <si>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</si>
  <si>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</si>
  <si>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</si>
  <si>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</si>
  <si>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</si>
  <si>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</si>
  <si>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</si>
  <si>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</si>
  <si>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</si>
  <si>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</si>
  <si>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</si>
  <si>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</si>
  <si>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</si>
  <si>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</si>
  <si>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</si>
  <si>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</si>
  <si>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</si>
  <si>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</si>
  <si>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</si>
  <si>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</si>
  <si>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</si>
  <si>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</si>
  <si>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</si>
  <si>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</si>
  <si>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</si>
  <si>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</si>
  <si>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</si>
  <si>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</si>
  <si>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</si>
  <si>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</si>
  <si>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</si>
  <si>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</si>
  <si>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</si>
  <si>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</si>
  <si>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</si>
  <si>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</si>
  <si>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</si>
  <si>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</si>
  <si>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</si>
  <si>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</si>
  <si>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</si>
  <si>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</si>
  <si>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</si>
  <si>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</si>
  <si>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</si>
  <si>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</si>
  <si>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</si>
  <si>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</si>
  <si>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</si>
  <si>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</si>
  <si>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</si>
  <si>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</si>
  <si>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</si>
  <si>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</si>
  <si>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</si>
  <si>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</si>
  <si>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</si>
  <si>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</si>
  <si>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</si>
  <si>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</si>
  <si>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</si>
  <si>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</si>
  <si>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</si>
  <si>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</si>
  <si>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</si>
  <si>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</si>
  <si>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</si>
  <si>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</si>
  <si>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</si>
  <si>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</si>
  <si>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</si>
  <si>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</si>
  <si>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</si>
  <si>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</si>
  <si>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</si>
  <si>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</si>
  <si>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</si>
  <si>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</si>
  <si>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</si>
  <si>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</si>
  <si>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</si>
  <si>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</si>
  <si>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</si>
  <si>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</si>
  <si>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</si>
  <si>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</si>
  <si>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</si>
  <si>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</si>
  <si>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</si>
  <si>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</si>
  <si>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</si>
  <si>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</si>
  <si>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</si>
  <si>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</si>
  <si>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</si>
  <si>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</si>
  <si>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</si>
  <si>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</si>
  <si>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</si>
  <si>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</si>
  <si>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</si>
  <si>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</si>
  <si>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</si>
  <si>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</si>
  <si>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</si>
  <si>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</si>
  <si>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</si>
  <si>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</si>
  <si>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</si>
  <si>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</si>
  <si>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</si>
  <si>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</si>
  <si>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</si>
  <si>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</si>
  <si>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</si>
  <si>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</si>
  <si>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</si>
  <si>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</si>
  <si>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</si>
  <si>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</si>
  <si>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</si>
  <si>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</si>
  <si>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</si>
  <si>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</si>
  <si>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</si>
  <si>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</si>
  <si>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</si>
  <si>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</si>
  <si>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</si>
  <si>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</si>
  <si>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</si>
  <si>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</si>
  <si>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</si>
  <si>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</si>
  <si>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</si>
  <si>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</si>
  <si>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</si>
  <si>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</si>
  <si>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</si>
  <si>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</si>
  <si>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</si>
  <si>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</si>
  <si>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</si>
  <si>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</si>
  <si>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</si>
  <si>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</si>
  <si>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</si>
  <si>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</si>
  <si>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</si>
  <si>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</si>
  <si>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</si>
  <si>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</si>
  <si>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</si>
  <si>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</si>
  <si>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</si>
  <si>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</si>
  <si>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</si>
  <si>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</si>
  <si>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</si>
  <si>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</si>
  <si>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</si>
  <si>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</si>
  <si>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</si>
  <si>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</si>
  <si>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</si>
  <si>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</si>
  <si>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</si>
  <si>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</si>
  <si>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</si>
  <si>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</si>
  <si>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</si>
  <si>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</si>
  <si>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</si>
  <si>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</si>
  <si>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</si>
  <si>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</si>
  <si>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</si>
  <si>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</si>
  <si>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</si>
  <si>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</si>
  <si>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</si>
  <si>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</si>
  <si>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</si>
  <si>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</si>
  <si>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</si>
  <si>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</si>
  <si>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</si>
  <si>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</si>
  <si>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</si>
  <si>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</si>
  <si>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</si>
  <si>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</si>
  <si>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</si>
  <si>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</si>
  <si>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</si>
  <si>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</si>
  <si>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</si>
  <si>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</si>
  <si>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</si>
  <si>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</si>
  <si>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</si>
  <si>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</si>
  <si>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</si>
  <si>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</si>
  <si>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</si>
  <si>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</si>
  <si>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</si>
  <si>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</si>
  <si>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</si>
  <si>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</si>
  <si>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</si>
  <si>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</si>
  <si>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</si>
  <si>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</si>
  <si>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</si>
  <si>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</si>
  <si>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</si>
  <si>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</si>
  <si>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</si>
  <si>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</si>
  <si>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</si>
  <si>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</si>
  <si>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</si>
  <si>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</si>
  <si>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</si>
  <si>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</si>
  <si>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</si>
  <si>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</si>
  <si>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</si>
  <si>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</si>
  <si>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</si>
  <si>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</si>
  <si>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</si>
  <si>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</si>
  <si>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</si>
  <si>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</si>
  <si>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</si>
  <si>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</si>
  <si>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</si>
  <si>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</si>
  <si>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</si>
  <si>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</si>
  <si>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</si>
  <si>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</si>
  <si>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</si>
  <si>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</si>
  <si>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</si>
  <si>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</si>
  <si>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</si>
  <si>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</si>
  <si>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</si>
  <si>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</si>
  <si>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</si>
  <si>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</si>
  <si>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</si>
  <si>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</si>
  <si>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</si>
  <si>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</si>
  <si>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</si>
  <si>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</si>
  <si>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</si>
  <si>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</si>
  <si>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</si>
  <si>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</si>
  <si>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</si>
  <si>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</si>
  <si>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</si>
  <si>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</si>
  <si>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</si>
  <si>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</si>
  <si>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</si>
  <si>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</si>
  <si>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</si>
  <si>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</si>
  <si>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</si>
  <si>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</si>
  <si>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</si>
  <si>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</si>
  <si>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</si>
  <si>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</si>
  <si>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</si>
  <si>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</si>
  <si>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</si>
  <si>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</si>
  <si>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</si>
  <si>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</si>
  <si>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</si>
  <si>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</si>
  <si>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</si>
  <si>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</si>
  <si>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</si>
  <si>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</si>
  <si>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</si>
  <si>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</si>
  <si>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</si>
  <si>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</si>
  <si>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</si>
  <si>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</si>
  <si>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</si>
  <si>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</si>
  <si>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</si>
  <si>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</si>
  <si>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</si>
  <si>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</si>
  <si>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</si>
  <si>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</si>
  <si>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</si>
  <si>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</si>
  <si>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</si>
  <si>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</si>
  <si>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</si>
  <si>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</si>
  <si>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</si>
  <si>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</si>
  <si>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</si>
  <si>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</si>
  <si>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</si>
  <si>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</si>
  <si>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</si>
  <si>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</si>
  <si>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</si>
  <si>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</si>
  <si>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</si>
  <si>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</si>
  <si>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</si>
  <si>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</si>
  <si>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</si>
  <si>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</si>
  <si>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</si>
  <si>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</si>
  <si>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</si>
  <si>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</si>
  <si>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</si>
  <si>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</si>
  <si>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</si>
  <si>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</si>
  <si>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</si>
  <si>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</si>
  <si>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</si>
  <si>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</si>
  <si>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</si>
  <si>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</si>
  <si>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</si>
  <si>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</si>
  <si>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</si>
  <si>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</si>
  <si>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</si>
  <si>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</si>
  <si>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</si>
  <si>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</si>
  <si>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</si>
  <si>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</si>
  <si>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</si>
  <si>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</si>
  <si>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</si>
  <si>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</si>
  <si>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</si>
  <si>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</si>
  <si>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</si>
  <si>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</si>
  <si>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</si>
  <si>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</si>
  <si>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</si>
  <si>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</si>
  <si>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</si>
  <si>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</si>
  <si>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</si>
  <si>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</si>
  <si>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</si>
  <si>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</si>
  <si>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</si>
  <si>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</si>
  <si>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</si>
  <si>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</si>
  <si>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</si>
  <si>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</si>
  <si>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</si>
  <si>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</si>
  <si>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</si>
  <si>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</si>
  <si>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</si>
  <si>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</si>
  <si>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</si>
  <si>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</si>
  <si>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</si>
  <si>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</si>
  <si>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</si>
  <si>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</si>
  <si>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</si>
  <si>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</si>
  <si>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</si>
  <si>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</si>
  <si>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</si>
  <si>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</si>
  <si>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</si>
  <si>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</si>
  <si>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</si>
  <si>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</si>
  <si>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</si>
  <si>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</si>
  <si>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</si>
  <si>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</si>
  <si>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</si>
  <si>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</si>
  <si>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</si>
  <si>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</si>
  <si>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</si>
  <si>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</si>
  <si>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</si>
  <si>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</si>
  <si>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</si>
  <si>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</si>
  <si>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</si>
  <si>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</si>
  <si>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</si>
  <si>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</si>
  <si>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</si>
  <si>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</si>
  <si>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</si>
  <si>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</si>
  <si>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</si>
  <si>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</si>
  <si>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</si>
  <si>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</si>
  <si>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</si>
  <si>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</si>
  <si>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</si>
  <si>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</si>
  <si>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</si>
  <si>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</si>
  <si>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</si>
  <si>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</si>
  <si>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</si>
  <si>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</si>
  <si>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</si>
  <si>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</si>
  <si>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</si>
  <si>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</si>
  <si>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</si>
  <si>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</si>
  <si>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</si>
  <si>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</si>
  <si>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</si>
  <si>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</si>
  <si>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</si>
  <si>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</si>
  <si>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</si>
  <si>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</si>
  <si>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</si>
  <si>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</si>
  <si>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</si>
  <si>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</si>
  <si>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</si>
  <si>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</si>
  <si>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</si>
  <si>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</si>
  <si>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</si>
  <si>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</si>
  <si>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</si>
  <si>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</si>
  <si>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</si>
  <si>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</si>
  <si>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</si>
  <si>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</si>
  <si>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</si>
  <si>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</si>
  <si>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</si>
  <si>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</si>
  <si>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</si>
  <si>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</si>
  <si>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</si>
  <si>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</si>
  <si>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</si>
  <si>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</si>
  <si>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</si>
  <si>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</si>
  <si>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</si>
  <si>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</si>
  <si>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</si>
  <si>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</si>
  <si>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</si>
  <si>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</si>
  <si>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</si>
  <si>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</si>
  <si>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</si>
  <si>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</si>
  <si>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</si>
  <si>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</si>
  <si>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</si>
  <si>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</si>
  <si>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</si>
  <si>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</si>
  <si>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</si>
  <si>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</si>
  <si>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</si>
  <si>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</si>
  <si>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</si>
  <si>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</si>
  <si>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</si>
  <si>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</si>
  <si>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</si>
  <si>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</si>
  <si>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</si>
  <si>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</si>
  <si>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</si>
  <si>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</si>
  <si>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</si>
  <si>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</si>
  <si>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</si>
  <si>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</si>
  <si>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</si>
  <si>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</si>
  <si>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</si>
  <si>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</si>
  <si>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</si>
  <si>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</si>
  <si>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</si>
  <si>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</si>
  <si>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</si>
  <si>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</si>
  <si>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</si>
  <si>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</si>
  <si>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</si>
  <si>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</si>
  <si>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</si>
  <si>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</si>
  <si>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</si>
  <si>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</si>
  <si>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</si>
  <si>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</si>
  <si>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</si>
  <si>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</si>
  <si>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</si>
  <si>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</si>
  <si>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</si>
  <si>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</si>
  <si>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</si>
  <si>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</si>
  <si>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</si>
  <si>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</si>
  <si>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</si>
  <si>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</si>
  <si>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</si>
  <si>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</si>
  <si>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</si>
  <si>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</si>
  <si>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</si>
  <si>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</si>
  <si>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</si>
  <si>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</si>
  <si>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</si>
  <si>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</si>
  <si>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</si>
  <si>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</si>
  <si>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</si>
  <si>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</si>
  <si>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</si>
  <si>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</si>
  <si>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</si>
  <si>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</si>
  <si>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</si>
  <si>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</si>
  <si>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</si>
  <si>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</si>
  <si>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</si>
  <si>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</si>
  <si>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</si>
  <si>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</si>
  <si>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</si>
  <si>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</si>
  <si>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</si>
  <si>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</si>
  <si>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</si>
  <si>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</si>
  <si>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</si>
  <si>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</si>
  <si>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</si>
  <si>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</si>
  <si>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</si>
  <si>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</si>
  <si>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</si>
  <si>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</si>
  <si>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</si>
  <si>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</si>
  <si>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</si>
  <si>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</si>
  <si>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</si>
  <si>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</si>
  <si>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</si>
  <si>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</si>
  <si>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</si>
  <si>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</si>
  <si>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</si>
  <si>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</si>
  <si>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</si>
  <si>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</si>
  <si>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</si>
  <si>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</si>
  <si>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</si>
  <si>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</si>
  <si>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</si>
  <si>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</si>
  <si>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</si>
  <si>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</si>
  <si>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</si>
  <si>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</si>
  <si>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</si>
  <si>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</si>
  <si>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</si>
  <si>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</si>
  <si>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</si>
  <si>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</si>
  <si>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</si>
  <si>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</si>
  <si>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</si>
  <si>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</si>
  <si>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</si>
  <si>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</si>
  <si>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</si>
  <si>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</si>
  <si>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</si>
  <si>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</si>
  <si>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</si>
  <si>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</si>
  <si>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</si>
  <si>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</si>
  <si>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</si>
  <si>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</si>
  <si>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</si>
  <si>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</si>
  <si>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</si>
  <si>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</si>
  <si>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</si>
  <si>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</si>
  <si>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</si>
  <si>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</si>
  <si>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</si>
  <si>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</si>
  <si>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</si>
  <si>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</si>
  <si>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</si>
  <si>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</si>
  <si>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</si>
  <si>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</si>
  <si>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</si>
  <si>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</si>
  <si>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</si>
  <si>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</si>
  <si>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</si>
  <si>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</si>
  <si>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</si>
  <si>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</si>
  <si>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</si>
  <si>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</si>
  <si>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</si>
  <si>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</si>
  <si>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</si>
  <si>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</si>
  <si>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</si>
  <si>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</si>
  <si>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</si>
  <si>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</si>
  <si>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</si>
  <si>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</si>
  <si>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</si>
  <si>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</si>
  <si>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</si>
  <si>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</si>
  <si>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</si>
  <si>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</si>
  <si>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</si>
  <si>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</si>
  <si>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</si>
  <si>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</si>
  <si>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</si>
  <si>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</si>
  <si>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</si>
  <si>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</si>
  <si>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</si>
  <si>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</si>
  <si>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</si>
  <si>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</si>
  <si>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</si>
  <si>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</si>
  <si>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</si>
  <si>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</si>
  <si>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</si>
  <si>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</si>
  <si>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</si>
  <si>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</si>
  <si>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</si>
  <si>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</si>
  <si>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</si>
  <si>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</si>
  <si>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</si>
  <si>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</si>
  <si>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</si>
  <si>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</si>
  <si>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</si>
  <si>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</si>
  <si>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</si>
  <si>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</si>
  <si>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</si>
  <si>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</si>
  <si>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</si>
  <si>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</si>
  <si>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</si>
  <si>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</si>
  <si>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</si>
  <si>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</si>
  <si>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</si>
  <si>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</si>
  <si>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</si>
  <si>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</si>
  <si>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</si>
  <si>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</si>
  <si>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</si>
  <si>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</si>
  <si>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</si>
  <si>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</si>
  <si>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</si>
  <si>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</si>
  <si>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</si>
  <si>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</si>
  <si>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</si>
  <si>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</si>
  <si>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</si>
  <si>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</si>
  <si>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</si>
  <si>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</si>
  <si>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</si>
  <si>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</si>
  <si>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</si>
  <si>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</si>
  <si>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</si>
  <si>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</si>
  <si>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</si>
  <si>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</si>
  <si>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</si>
  <si>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</si>
  <si>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</si>
  <si>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</si>
  <si>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</si>
  <si>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</si>
  <si>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</si>
  <si>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</si>
  <si>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</si>
  <si>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</si>
  <si>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</si>
  <si>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</si>
  <si>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</si>
  <si>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</si>
  <si>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</si>
  <si>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</si>
  <si>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</si>
  <si>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</si>
  <si>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</si>
  <si>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</si>
  <si>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</si>
  <si>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</si>
  <si>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</si>
  <si>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</si>
  <si>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</si>
  <si>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</si>
  <si>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</si>
  <si>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</si>
  <si>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</si>
  <si>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</si>
  <si>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</si>
  <si>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</si>
  <si>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</si>
  <si>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</si>
  <si>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</si>
  <si>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</si>
  <si>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</si>
  <si>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</si>
  <si>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</si>
  <si>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</si>
  <si>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</si>
  <si>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</si>
  <si>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</si>
  <si>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</si>
  <si>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</si>
  <si>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</si>
  <si>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</si>
  <si>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</si>
  <si>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</si>
  <si>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</si>
  <si>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</si>
  <si>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</si>
  <si>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</si>
  <si>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</si>
  <si>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</si>
  <si>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</si>
  <si>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</si>
  <si>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</si>
  <si>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</si>
  <si>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</si>
  <si>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</si>
  <si>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</si>
  <si>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</si>
  <si>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</si>
  <si>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</si>
  <si>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</si>
  <si>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</si>
  <si>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</si>
  <si>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</si>
  <si>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</si>
  <si>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</si>
  <si>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</si>
  <si>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</si>
  <si>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</si>
  <si>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</si>
  <si>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</si>
  <si>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</si>
  <si>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</si>
  <si>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</si>
  <si>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</si>
  <si>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</si>
  <si>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</si>
  <si>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</si>
  <si>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</si>
  <si>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</si>
  <si>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</si>
  <si>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</si>
  <si>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</si>
  <si>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</si>
  <si>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</si>
  <si>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</si>
  <si>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</si>
  <si>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</si>
  <si>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</si>
  <si>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</si>
  <si>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</si>
  <si>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</si>
  <si>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</si>
  <si>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</si>
  <si>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</si>
  <si>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</si>
  <si>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</si>
  <si>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</si>
  <si>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</si>
  <si>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</si>
  <si>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</si>
  <si>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</si>
  <si>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</si>
  <si>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</si>
  <si>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</si>
  <si>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</si>
  <si>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</si>
  <si>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</si>
  <si>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</si>
  <si>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</si>
  <si>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</si>
  <si>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</si>
  <si>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</si>
  <si>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</si>
  <si>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</si>
  <si>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</si>
  <si>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</si>
  <si>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</si>
  <si>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</si>
  <si>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</si>
  <si>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</si>
  <si>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</si>
  <si>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</si>
  <si>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</si>
  <si>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</si>
  <si>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</si>
  <si>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</si>
  <si>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</si>
  <si>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</si>
  <si>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</si>
  <si>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</si>
  <si>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</si>
  <si>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</si>
  <si>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</si>
  <si>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</si>
  <si>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</si>
  <si>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</si>
  <si>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</si>
  <si>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</si>
  <si>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</si>
  <si>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</si>
  <si>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</si>
  <si>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</si>
  <si>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</si>
  <si>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</si>
  <si>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</si>
  <si>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</si>
  <si>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</si>
  <si>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</si>
  <si>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</si>
  <si>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</si>
  <si>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</si>
  <si>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</si>
  <si>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</si>
  <si>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</si>
  <si>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</si>
  <si>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</si>
  <si>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</si>
  <si>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</si>
  <si>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</si>
  <si>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</si>
  <si>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</si>
  <si>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</si>
  <si>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</si>
  <si>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</si>
  <si>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</si>
  <si>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</si>
  <si>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</si>
  <si>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</si>
  <si>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</si>
  <si>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</si>
  <si>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</si>
  <si>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</si>
  <si>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</si>
  <si>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</si>
  <si>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</si>
  <si>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</si>
  <si>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</si>
  <si>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</si>
  <si>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</si>
  <si>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</si>
  <si>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</si>
  <si>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</si>
  <si>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</si>
  <si>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</si>
  <si>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</si>
  <si>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</si>
  <si>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</si>
  <si>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</si>
  <si>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</si>
  <si>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</si>
  <si>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</si>
  <si>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</si>
  <si>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</si>
  <si>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</si>
  <si>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</si>
  <si>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</si>
  <si>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</si>
  <si>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</si>
  <si>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</si>
  <si>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</si>
  <si>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</si>
  <si>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</si>
  <si>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</si>
  <si>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</si>
  <si>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</si>
  <si>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</si>
  <si>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</si>
  <si>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</si>
  <si>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</si>
  <si>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</si>
  <si>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</si>
  <si>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</si>
  <si>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</si>
  <si>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</si>
  <si>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</si>
  <si>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</si>
  <si>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</si>
  <si>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</si>
  <si>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</si>
  <si>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</si>
  <si>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</si>
  <si>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</si>
  <si>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</si>
  <si>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</si>
  <si>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</si>
  <si>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</si>
  <si>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</si>
  <si>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</si>
  <si>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</si>
  <si>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</si>
  <si>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</si>
  <si>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</si>
  <si>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</si>
  <si>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</si>
  <si>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</si>
  <si>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</si>
  <si>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</si>
  <si>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</si>
  <si>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</si>
  <si>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</si>
  <si>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</si>
  <si>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</si>
  <si>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</si>
  <si>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</si>
  <si>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</si>
  <si>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</si>
  <si>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</si>
  <si>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</si>
  <si>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</si>
  <si>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</si>
  <si>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</si>
  <si>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</si>
  <si>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</si>
  <si>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</si>
  <si>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</si>
  <si>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</si>
  <si>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</si>
  <si>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</si>
  <si>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</si>
  <si>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</si>
  <si>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</si>
  <si>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</si>
  <si>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</si>
  <si>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</si>
  <si>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</si>
  <si>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</si>
  <si>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</si>
  <si>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</si>
  <si>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</si>
  <si>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</si>
  <si>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</si>
  <si>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</si>
  <si>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</si>
  <si>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</si>
  <si>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</si>
  <si>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</si>
  <si>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</si>
  <si>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</si>
  <si>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</si>
  <si>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</si>
  <si>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</si>
  <si>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</si>
  <si>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</si>
  <si>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</si>
  <si>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</si>
  <si>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</si>
  <si>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</si>
  <si>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</si>
  <si>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</si>
  <si>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</si>
  <si>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</si>
  <si>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</si>
  <si>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</si>
  <si>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</si>
  <si>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</si>
  <si>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</si>
  <si>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</si>
  <si>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</si>
  <si>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</si>
  <si>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</si>
  <si>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</si>
  <si>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</si>
  <si>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</si>
  <si>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</si>
  <si>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</si>
  <si>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</si>
  <si>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</si>
  <si>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</si>
  <si>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</si>
  <si>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</si>
  <si>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</si>
  <si>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</si>
  <si>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</si>
  <si>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</si>
  <si>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</si>
  <si>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</si>
  <si>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</si>
  <si>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</si>
  <si>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</si>
  <si>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</si>
  <si>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</si>
  <si>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</si>
  <si>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</si>
  <si>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</si>
  <si>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</si>
  <si>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</si>
  <si>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</si>
  <si>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</si>
  <si>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</si>
  <si>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</si>
  <si>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</si>
  <si>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</si>
  <si>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</si>
  <si>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</si>
  <si>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</si>
  <si>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</si>
  <si>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</si>
  <si>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</si>
  <si>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</si>
  <si>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</si>
  <si>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</si>
  <si>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</si>
  <si>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</si>
  <si>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</si>
  <si>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</si>
  <si>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</si>
  <si>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</si>
  <si>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</si>
  <si>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</si>
  <si>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</si>
  <si>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</si>
  <si>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</si>
  <si>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</si>
  <si>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</si>
  <si>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</si>
  <si>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</si>
  <si>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</si>
  <si>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</si>
  <si>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</si>
  <si>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</si>
  <si>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</si>
  <si>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</si>
  <si>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</si>
  <si>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</si>
  <si>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</si>
  <si>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</si>
  <si>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</si>
  <si>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</si>
  <si>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</si>
  <si>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</si>
  <si>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</si>
  <si>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</si>
  <si>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</si>
  <si>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</si>
  <si>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</si>
  <si>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</si>
  <si>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</si>
  <si>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</si>
  <si>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</si>
  <si>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</si>
  <si>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</si>
  <si>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</si>
  <si>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</si>
  <si>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</si>
  <si>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</si>
  <si>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</si>
  <si>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</si>
  <si>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</si>
  <si>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</si>
  <si>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</si>
  <si>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</si>
  <si>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</si>
  <si>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</si>
  <si>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</si>
  <si>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</si>
  <si>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</si>
  <si>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</si>
  <si>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</si>
  <si>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</si>
  <si>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</si>
  <si>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</si>
  <si>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</si>
  <si>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</si>
  <si>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</si>
  <si>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</si>
  <si>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</si>
  <si>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</si>
  <si>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</si>
  <si>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</si>
  <si>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</si>
  <si>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</si>
  <si>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</si>
  <si>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</si>
  <si>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</si>
  <si>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</si>
  <si>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</si>
  <si>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</si>
  <si>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</si>
  <si>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</si>
  <si>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</si>
  <si>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</si>
  <si>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</si>
  <si>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</si>
  <si>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</si>
  <si>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</si>
  <si>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</si>
  <si>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</si>
  <si>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</si>
  <si>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</si>
  <si>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</si>
  <si>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</si>
  <si>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</si>
  <si>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</si>
  <si>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</si>
  <si>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</si>
  <si>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</si>
  <si>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</si>
  <si>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</si>
  <si>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</si>
  <si>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</si>
  <si>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</si>
  <si>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</si>
  <si>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</si>
  <si>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</si>
  <si>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</si>
  <si>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</si>
  <si>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</si>
  <si>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</si>
  <si>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</si>
  <si>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</si>
  <si>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</si>
  <si>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</si>
  <si>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</si>
  <si>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</si>
  <si>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</si>
  <si>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</si>
  <si>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</si>
  <si>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</si>
  <si>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</si>
  <si>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</si>
  <si>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</si>
  <si>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</si>
  <si>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</si>
  <si>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</si>
  <si>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</si>
  <si>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</si>
  <si>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</si>
  <si>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</si>
  <si>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</si>
  <si>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</si>
  <si>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</si>
  <si>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</si>
  <si>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</si>
  <si>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</si>
  <si>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</si>
  <si>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</si>
  <si>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</si>
  <si>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</si>
  <si>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</si>
  <si>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</si>
  <si>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</si>
  <si>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</si>
  <si>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</si>
  <si>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</si>
  <si>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</si>
  <si>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</si>
  <si>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</si>
  <si>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</si>
  <si>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</si>
  <si>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</si>
  <si>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</si>
  <si>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</si>
  <si>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</si>
  <si>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</si>
  <si>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</si>
  <si>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</si>
  <si>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</si>
  <si>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</si>
  <si>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</si>
  <si>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</si>
  <si>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</si>
  <si>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</si>
  <si>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</si>
  <si>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</si>
  <si>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</si>
  <si>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</si>
  <si>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</si>
  <si>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</si>
  <si>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</si>
  <si>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</si>
  <si>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</si>
  <si>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</si>
  <si>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</si>
  <si>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</si>
  <si>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</si>
  <si>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</si>
  <si>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</si>
  <si>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</si>
  <si>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</si>
  <si>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</si>
  <si>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</si>
  <si>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</si>
  <si>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</si>
  <si>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</si>
  <si>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</si>
  <si>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</si>
  <si>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</si>
  <si>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</si>
  <si>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</si>
  <si>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</si>
  <si>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</si>
  <si>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</si>
  <si>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</si>
  <si>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</si>
  <si>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</si>
  <si>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</si>
  <si>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</si>
  <si>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</si>
  <si>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</si>
  <si>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</si>
  <si>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</si>
  <si>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</si>
  <si>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</si>
  <si>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</si>
  <si>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</si>
  <si>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</si>
  <si>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</si>
  <si>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</si>
  <si>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</si>
  <si>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</si>
  <si>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</si>
  <si>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</si>
  <si>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</si>
  <si>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</si>
  <si>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</si>
  <si>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</si>
  <si>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</si>
  <si>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</si>
  <si>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</si>
  <si>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</si>
  <si>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</si>
  <si>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</si>
  <si>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</si>
  <si>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</si>
  <si>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</si>
  <si>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</si>
  <si>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</si>
  <si>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</si>
  <si>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</si>
  <si>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</si>
  <si>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</si>
  <si>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</si>
  <si>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</si>
  <si>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</si>
  <si>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</si>
  <si>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</si>
  <si>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</si>
  <si>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</si>
  <si>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</si>
  <si>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</si>
  <si>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</si>
  <si>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</si>
  <si>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</si>
  <si>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</si>
  <si>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</si>
  <si>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</si>
  <si>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</si>
  <si>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</si>
  <si>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</si>
  <si>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</si>
  <si>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</si>
  <si>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</si>
  <si>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</si>
  <si>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</si>
  <si>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</si>
  <si>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</si>
  <si>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</si>
  <si>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</si>
  <si>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</si>
  <si>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</si>
  <si>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</si>
  <si>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</si>
  <si>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</si>
  <si>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</si>
  <si>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</si>
  <si>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</si>
  <si>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</si>
  <si>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</si>
  <si>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</si>
  <si>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</si>
  <si>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</si>
  <si>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</si>
  <si>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</si>
  <si>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</si>
  <si>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</si>
  <si>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</si>
  <si>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</si>
  <si>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</si>
  <si>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</si>
  <si>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</si>
  <si>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</si>
  <si>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</si>
  <si>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</si>
  <si>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</si>
  <si>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</si>
  <si>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</si>
  <si>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</si>
  <si>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</si>
  <si>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</si>
  <si>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</si>
  <si>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</si>
  <si>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</si>
  <si>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</si>
  <si>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</si>
  <si>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</si>
  <si>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</si>
  <si>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</si>
  <si>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</si>
  <si>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</si>
  <si>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</si>
  <si>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</si>
  <si>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</si>
  <si>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</si>
  <si>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</si>
  <si>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</si>
  <si>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</si>
  <si>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</si>
  <si>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</si>
  <si>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</si>
  <si>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</si>
  <si>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</si>
  <si>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</si>
  <si>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</si>
  <si>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</si>
  <si>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</si>
  <si>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</si>
  <si>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</si>
  <si>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</si>
  <si>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</si>
  <si>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</si>
  <si>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</si>
  <si>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</si>
  <si>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</si>
  <si>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</si>
  <si>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</si>
  <si>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</si>
  <si>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</si>
  <si>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</si>
  <si>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</si>
  <si>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</si>
  <si>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</si>
  <si>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</si>
  <si>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</si>
  <si>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</si>
  <si>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</si>
  <si>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</si>
  <si>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</si>
  <si>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</si>
  <si>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</si>
  <si>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</si>
  <si>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</si>
  <si>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</si>
  <si>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</si>
  <si>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</si>
  <si>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</si>
  <si>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</si>
  <si>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</si>
  <si>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</si>
  <si>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</si>
  <si>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</si>
  <si>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</si>
  <si>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</si>
  <si>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</si>
  <si>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</si>
  <si>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</si>
  <si>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</si>
  <si>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</si>
  <si>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</si>
  <si>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</si>
  <si>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</si>
  <si>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</si>
  <si>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</si>
  <si>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</si>
  <si>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</si>
  <si>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</si>
  <si>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</si>
  <si>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</si>
  <si>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</si>
  <si>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</si>
  <si>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</si>
  <si>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</si>
  <si>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</si>
  <si>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</si>
  <si>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</si>
  <si>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</si>
  <si>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</si>
  <si>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</si>
  <si>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</si>
  <si>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</si>
  <si>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</si>
  <si>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</si>
  <si>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</si>
  <si>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</si>
  <si>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</si>
  <si>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</si>
  <si>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</si>
  <si>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</si>
  <si>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</si>
  <si>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</si>
  <si>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</si>
  <si>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</si>
  <si>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</si>
  <si>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</si>
  <si>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</si>
  <si>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</si>
  <si>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</si>
  <si>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</si>
  <si>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</si>
  <si>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</si>
  <si>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</si>
  <si>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</si>
  <si>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</si>
  <si>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</si>
  <si>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</si>
  <si>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</si>
  <si>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</si>
  <si>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</si>
  <si>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</si>
  <si>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</si>
  <si>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</si>
  <si>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</si>
  <si>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</si>
  <si>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</si>
  <si>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</si>
  <si>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</si>
  <si>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</si>
  <si>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</si>
  <si>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</si>
  <si>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</si>
  <si>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</si>
  <si>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</si>
  <si>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</si>
  <si>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</si>
  <si>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</si>
  <si>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</si>
  <si>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</si>
  <si>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</si>
  <si>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</si>
  <si>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</si>
  <si>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</si>
  <si>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</si>
  <si>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</si>
  <si>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</si>
  <si>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</si>
  <si>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</si>
  <si>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</si>
  <si>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</si>
  <si>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</si>
  <si>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</si>
  <si>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</si>
  <si>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</si>
  <si>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</si>
  <si>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</si>
  <si>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</si>
  <si>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</si>
  <si>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</si>
  <si>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</si>
  <si>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</si>
  <si>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</si>
  <si>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</si>
  <si>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</si>
  <si>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</si>
  <si>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</si>
  <si>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</si>
  <si>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</si>
  <si>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</si>
  <si>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</si>
  <si>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</si>
  <si>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</si>
  <si>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</si>
  <si>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</si>
  <si>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</si>
  <si>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</si>
  <si>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</si>
  <si>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</si>
  <si>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</si>
  <si>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</si>
  <si>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</si>
  <si>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</si>
  <si>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</si>
  <si>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</si>
  <si>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</si>
  <si>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</si>
  <si>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</si>
  <si>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</si>
  <si>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</si>
  <si>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</si>
  <si>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</si>
  <si>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</si>
  <si>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</si>
  <si>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</si>
  <si>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</si>
  <si>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</si>
  <si>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</si>
  <si>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</si>
  <si>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</si>
  <si>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</si>
  <si>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</si>
  <si>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</si>
  <si>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</si>
  <si>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</si>
  <si>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</si>
  <si>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</si>
  <si>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</si>
  <si>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</si>
  <si>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</si>
  <si>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</si>
  <si>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</si>
  <si>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</si>
  <si>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</si>
  <si>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</si>
  <si>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</si>
  <si>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</si>
  <si>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</si>
  <si>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</si>
  <si>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</si>
  <si>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</si>
  <si>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</si>
  <si>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</si>
  <si>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</si>
  <si>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</si>
  <si>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</si>
  <si>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</si>
  <si>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</si>
  <si>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</si>
  <si>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</si>
  <si>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</si>
  <si>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</si>
  <si>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</si>
  <si>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</si>
  <si>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</si>
  <si>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</si>
  <si>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</si>
  <si>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</si>
  <si>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</si>
  <si>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</si>
  <si>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</si>
  <si>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</si>
  <si>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</si>
  <si>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</si>
  <si>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</si>
  <si>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</si>
  <si>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</si>
  <si>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</si>
  <si>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</si>
  <si>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</si>
  <si>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</si>
  <si>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</si>
  <si>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</si>
  <si>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</si>
  <si>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</si>
  <si>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</si>
  <si>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</si>
  <si>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</si>
  <si>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</si>
  <si>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</si>
  <si>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</si>
  <si>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</si>
  <si>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</si>
  <si>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</si>
  <si>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</si>
  <si>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</si>
  <si>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</si>
  <si>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</si>
  <si>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</si>
  <si>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</si>
  <si>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</si>
  <si>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</si>
  <si>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</si>
  <si>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</si>
  <si>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</si>
  <si>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</si>
  <si>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</si>
  <si>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</si>
  <si>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</si>
  <si>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</si>
  <si>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</si>
  <si>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</si>
  <si>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</si>
  <si>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</si>
  <si>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</si>
  <si>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</si>
  <si>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</si>
  <si>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</si>
  <si>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</si>
  <si>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</si>
  <si>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</si>
  <si>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</si>
  <si>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</si>
  <si>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</si>
  <si>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</si>
  <si>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</si>
  <si>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</si>
  <si>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</si>
  <si>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</si>
  <si>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</si>
  <si>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</si>
  <si>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</si>
  <si>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</si>
  <si>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</si>
  <si>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</si>
  <si>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</si>
  <si>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</si>
  <si>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</si>
  <si>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</si>
  <si>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</si>
  <si>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</si>
  <si>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</si>
  <si>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</si>
  <si>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</si>
  <si>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</si>
  <si>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</si>
  <si>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</si>
  <si>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</si>
  <si>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</si>
  <si>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</si>
  <si>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</si>
  <si>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</si>
  <si>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</si>
  <si>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</si>
  <si>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</si>
  <si>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</si>
  <si>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</si>
  <si>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</si>
  <si>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</si>
  <si>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</si>
  <si>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</si>
  <si>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</si>
  <si>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</si>
  <si>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</si>
  <si>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</si>
  <si>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</si>
  <si>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</si>
  <si>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</si>
  <si>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</si>
  <si>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</si>
  <si>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</si>
  <si>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</si>
  <si>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</si>
  <si>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</si>
  <si>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</si>
  <si>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</si>
  <si>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</si>
  <si>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</si>
  <si>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</si>
  <si>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</si>
  <si>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</si>
  <si>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</si>
  <si>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</si>
  <si>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</si>
  <si>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</si>
  <si>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</si>
  <si>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</si>
  <si>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</si>
  <si>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</si>
  <si>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</si>
  <si>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</si>
  <si>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</si>
  <si>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</si>
  <si>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</si>
  <si>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</si>
  <si>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</si>
  <si>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</si>
  <si>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</si>
  <si>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</si>
  <si>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</si>
  <si>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</si>
  <si>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</si>
  <si>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</si>
  <si>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</si>
  <si>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</si>
  <si>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</si>
  <si>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</si>
  <si>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</si>
  <si>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</si>
  <si>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</si>
  <si>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</si>
  <si>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</si>
  <si>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</si>
  <si>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</si>
  <si>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</si>
  <si>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</si>
  <si>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</si>
  <si>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</si>
  <si>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</si>
  <si>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</si>
  <si>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</si>
  <si>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</si>
  <si>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</si>
  <si>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</si>
  <si>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</si>
  <si>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</si>
  <si>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</si>
  <si>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</si>
  <si>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</si>
  <si>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</si>
  <si>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</si>
  <si>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</si>
  <si>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</si>
  <si>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</si>
  <si>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</si>
  <si>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</si>
  <si>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</si>
  <si>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</si>
  <si>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</si>
  <si>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</si>
  <si>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</si>
  <si>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</si>
  <si>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</si>
  <si>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</si>
  <si>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</si>
  <si>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</si>
  <si>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</si>
  <si>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</si>
  <si>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</si>
  <si>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</si>
  <si>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</si>
  <si>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</si>
  <si>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</si>
  <si>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</si>
  <si>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</si>
  <si>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</si>
  <si>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</si>
  <si>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</si>
  <si>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</si>
  <si>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</si>
  <si>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</si>
  <si>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</si>
  <si>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</si>
  <si>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</si>
  <si>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</si>
  <si>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</si>
  <si>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</si>
  <si>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</si>
  <si>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</si>
  <si>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</si>
  <si>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</si>
  <si>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</si>
  <si>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</si>
  <si>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</si>
  <si>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</si>
  <si>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</si>
  <si>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</si>
  <si>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</si>
  <si>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</si>
  <si>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</si>
  <si>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</si>
  <si>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</si>
  <si>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</si>
  <si>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</si>
  <si>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</si>
  <si>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</si>
  <si>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</si>
  <si>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</si>
  <si>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</si>
  <si>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</si>
  <si>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</si>
  <si>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</si>
  <si>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</si>
  <si>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</si>
  <si>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</si>
  <si>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</si>
  <si>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</si>
  <si>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</si>
  <si>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</si>
  <si>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</si>
  <si>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</si>
  <si>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</si>
  <si>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</si>
  <si>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</si>
  <si>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</si>
  <si>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</si>
  <si>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</si>
  <si>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</si>
  <si>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</si>
  <si>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</si>
  <si>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</si>
  <si>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</si>
  <si>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</si>
  <si>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</si>
  <si>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</si>
  <si>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</si>
  <si>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</si>
  <si>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</si>
  <si>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</si>
  <si>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</si>
  <si>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</si>
  <si>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</si>
  <si>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</si>
  <si>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</si>
  <si>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</si>
  <si>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</si>
  <si>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</si>
  <si>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</si>
  <si>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</si>
  <si>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</si>
  <si>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</si>
  <si>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</si>
  <si>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</si>
  <si>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</si>
  <si>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</si>
  <si>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</si>
  <si>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</si>
  <si>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</si>
  <si>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</si>
  <si>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</si>
  <si>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</si>
  <si>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</si>
  <si>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</si>
  <si>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</si>
  <si>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</si>
  <si>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</si>
  <si>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</si>
  <si>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</si>
  <si>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</si>
  <si>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</si>
  <si>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</si>
  <si>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</si>
  <si>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</si>
  <si>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</si>
  <si>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</si>
  <si>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</si>
  <si>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</si>
  <si>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</si>
  <si>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</si>
  <si>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</si>
  <si>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</si>
  <si>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</si>
  <si>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</si>
  <si>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</si>
  <si>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</si>
  <si>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</si>
  <si>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</si>
  <si>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</si>
  <si>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</si>
  <si>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</si>
  <si>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</si>
  <si>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</si>
  <si>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</si>
  <si>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</si>
  <si>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</si>
  <si>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</si>
  <si>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</si>
  <si>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</si>
  <si>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</si>
  <si>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</si>
  <si>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</si>
  <si>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</si>
  <si>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</si>
  <si>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</si>
  <si>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</si>
  <si>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</si>
  <si>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</si>
  <si>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</si>
  <si>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</si>
  <si>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</si>
  <si>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</si>
  <si>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</si>
  <si>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</si>
  <si>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</si>
  <si>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</si>
  <si>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</si>
  <si>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</si>
  <si>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</si>
  <si>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</si>
  <si>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</si>
  <si>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</si>
  <si>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</si>
  <si>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</si>
  <si>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</si>
  <si>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</si>
  <si>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</si>
  <si>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</si>
  <si>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</si>
  <si>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</si>
  <si>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</si>
  <si>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</si>
  <si>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</si>
  <si>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</si>
  <si>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</si>
  <si>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</si>
  <si>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</si>
  <si>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</si>
  <si>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</si>
  <si>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</si>
  <si>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</si>
  <si>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</si>
  <si>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</si>
  <si>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</si>
  <si>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</si>
  <si>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</si>
  <si>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</si>
  <si>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</si>
  <si>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</si>
  <si>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</si>
  <si>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</si>
  <si>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</si>
  <si>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</si>
  <si>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</si>
  <si>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</si>
  <si>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</si>
  <si>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</si>
  <si>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</si>
  <si>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</si>
  <si>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</si>
  <si>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</si>
  <si>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</si>
  <si>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</si>
  <si>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</si>
  <si>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</si>
  <si>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</si>
  <si>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</si>
  <si>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</si>
  <si>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</si>
  <si>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</si>
  <si>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</si>
  <si>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</si>
  <si>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</si>
  <si>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</si>
  <si>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</si>
  <si>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</si>
  <si>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</si>
  <si>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</si>
  <si>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</si>
  <si>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</si>
  <si>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</si>
  <si>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</si>
  <si>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</si>
  <si>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</si>
  <si>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</si>
  <si>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</si>
  <si>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</si>
  <si>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</si>
  <si>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</si>
  <si>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</si>
  <si>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</si>
  <si>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</si>
  <si>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</si>
  <si>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</si>
  <si>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</si>
  <si>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</si>
  <si>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</si>
  <si>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</si>
  <si>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</si>
  <si>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</si>
  <si>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</si>
  <si>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</si>
  <si>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</si>
  <si>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</si>
  <si>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</si>
  <si>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</si>
  <si>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</si>
  <si>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</si>
  <si>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</si>
  <si>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</si>
  <si>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</si>
  <si>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</si>
  <si>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</si>
  <si>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</si>
  <si>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</si>
  <si>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</si>
  <si>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</si>
  <si>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</si>
  <si>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</si>
  <si>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</si>
  <si>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</si>
  <si>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</si>
  <si>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</si>
  <si>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</si>
  <si>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</si>
  <si>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</si>
  <si>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</si>
  <si>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</si>
  <si>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</si>
  <si>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</si>
  <si>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</si>
  <si>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</si>
  <si>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</si>
  <si>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</si>
  <si>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</si>
  <si>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</si>
  <si>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</si>
  <si>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</si>
  <si>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</si>
  <si>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</si>
  <si>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</si>
  <si>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</si>
  <si>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</si>
  <si>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</si>
  <si>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</si>
  <si>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</si>
  <si>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</si>
  <si>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</si>
  <si>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</si>
  <si>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</si>
  <si>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</si>
  <si>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</si>
  <si>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</si>
  <si>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</si>
  <si>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</si>
  <si>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</si>
  <si>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</si>
  <si>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</si>
  <si>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</si>
  <si>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</si>
  <si>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</si>
  <si>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</si>
  <si>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</si>
  <si>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</si>
  <si>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</si>
  <si>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</si>
  <si>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</si>
  <si>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</si>
  <si>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</si>
  <si>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</si>
  <si>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</si>
  <si>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</si>
  <si>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</si>
  <si>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</si>
  <si>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</si>
  <si>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</si>
  <si>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</si>
  <si>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</si>
  <si>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</si>
  <si>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</si>
  <si>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</si>
  <si>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</si>
  <si>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</si>
  <si>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</si>
  <si>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</si>
  <si>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</si>
  <si>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</si>
  <si>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</si>
  <si>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</si>
  <si>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</si>
  <si>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</si>
  <si>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</si>
  <si>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</si>
  <si>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</si>
  <si>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</si>
  <si>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</si>
  <si>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</si>
  <si>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</si>
  <si>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</si>
  <si>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</si>
  <si>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</si>
  <si>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</si>
  <si>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</si>
  <si>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</si>
  <si>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</si>
  <si>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</si>
  <si>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</si>
  <si>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</si>
  <si>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</si>
  <si>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</si>
  <si>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</si>
  <si>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</si>
  <si>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</si>
  <si>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</si>
  <si>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</si>
  <si>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</si>
  <si>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</si>
  <si>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</si>
  <si>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</si>
  <si>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</si>
  <si>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</si>
  <si>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</si>
  <si>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</si>
  <si>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</si>
  <si>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</si>
  <si>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</si>
  <si>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</si>
  <si>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</si>
  <si>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</si>
  <si>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</si>
  <si>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</si>
  <si>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</si>
  <si>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</si>
  <si>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</si>
  <si>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</si>
  <si>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</si>
  <si>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</si>
  <si>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</si>
  <si>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</si>
  <si>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</si>
  <si>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</si>
  <si>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</si>
  <si>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</si>
  <si>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</si>
  <si>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</si>
  <si>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</si>
  <si>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</si>
  <si>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</si>
  <si>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</si>
  <si>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</si>
  <si>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</si>
  <si>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</si>
  <si>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</si>
  <si>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</si>
  <si>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</si>
  <si>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</si>
  <si>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</si>
  <si>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</si>
  <si>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</si>
  <si>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</si>
  <si>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</si>
  <si>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</si>
  <si>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</si>
  <si>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</si>
  <si>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</si>
  <si>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</si>
  <si>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</si>
  <si>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</si>
  <si>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</si>
  <si>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</si>
  <si>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</si>
  <si>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</si>
  <si>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</si>
  <si>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</si>
  <si>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</si>
  <si>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</si>
  <si>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</si>
  <si>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</si>
  <si>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</si>
  <si>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</si>
  <si>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</si>
  <si>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</si>
  <si>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</si>
  <si>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</si>
  <si>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</si>
  <si>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</si>
  <si>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</si>
  <si>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</si>
  <si>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</si>
  <si>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</si>
  <si>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</si>
  <si>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</si>
  <si>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</si>
  <si>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</si>
  <si>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</si>
  <si>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</si>
  <si>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</si>
  <si>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</si>
  <si>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</si>
  <si>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</si>
  <si>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</si>
  <si>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</si>
  <si>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</si>
  <si>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</si>
  <si>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</si>
  <si>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</si>
  <si>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</si>
  <si>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</si>
  <si>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</si>
  <si>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</si>
  <si>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</si>
  <si>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</si>
  <si>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</si>
  <si>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</si>
  <si>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</si>
  <si>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</si>
  <si>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</si>
  <si>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</si>
  <si>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</si>
  <si>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</si>
  <si>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</si>
  <si>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</si>
  <si>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</si>
  <si>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</si>
  <si>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</si>
  <si>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</si>
  <si>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</si>
  <si>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</si>
  <si>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</si>
  <si>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</si>
  <si>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</si>
  <si>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</si>
  <si>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</si>
  <si>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</si>
  <si>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</si>
  <si>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</si>
  <si>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</si>
  <si>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</si>
  <si>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</si>
  <si>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</si>
  <si>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</si>
  <si>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</si>
  <si>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</si>
  <si>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</si>
  <si>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</si>
  <si>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</si>
  <si>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</si>
  <si>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</si>
  <si>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</si>
  <si>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</si>
  <si>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</si>
  <si>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</si>
  <si>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</si>
  <si>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</si>
  <si>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</si>
  <si>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</si>
  <si>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</si>
  <si>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</si>
  <si>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</si>
  <si>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</si>
  <si>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</si>
  <si>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</si>
  <si>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</si>
  <si>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</si>
  <si>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</si>
  <si>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</si>
  <si>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</si>
  <si>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</si>
  <si>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</si>
  <si>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</si>
  <si>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</si>
  <si>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</si>
  <si>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</si>
  <si>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</si>
  <si>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</si>
  <si>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</si>
  <si>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</si>
  <si>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</si>
  <si>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</si>
  <si>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</si>
  <si>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</si>
  <si>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</si>
  <si>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</si>
  <si>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</si>
  <si>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</si>
  <si>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</si>
  <si>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</si>
  <si>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</si>
  <si>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</si>
  <si>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</si>
  <si>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</si>
  <si>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</si>
  <si>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</si>
  <si>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</si>
  <si>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</si>
  <si>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</si>
  <si>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</si>
  <si>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</si>
  <si>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</si>
  <si>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</si>
  <si>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</si>
  <si>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</si>
  <si>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</si>
  <si>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</si>
  <si>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</si>
  <si>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</si>
  <si>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</si>
  <si>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</si>
  <si>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</si>
  <si>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</si>
  <si>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</si>
  <si>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</si>
  <si>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</si>
  <si>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</si>
  <si>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</si>
  <si>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</si>
  <si>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</si>
  <si>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</si>
  <si>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</si>
  <si>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</si>
  <si>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</si>
  <si>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</si>
  <si>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</si>
  <si>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</si>
  <si>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</si>
  <si>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</si>
  <si>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</si>
  <si>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</si>
  <si>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</si>
  <si>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</si>
  <si>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</si>
  <si>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</si>
  <si>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</si>
  <si>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</si>
  <si>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</si>
  <si>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</si>
  <si>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</si>
  <si>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</si>
  <si>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</si>
  <si>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</si>
  <si>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</si>
  <si>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</si>
  <si>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</si>
  <si>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</si>
  <si>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</si>
  <si>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</si>
  <si>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</si>
  <si>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</si>
  <si>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</si>
  <si>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</si>
  <si>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</si>
  <si>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</si>
  <si>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</si>
  <si>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</si>
  <si>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</si>
  <si>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</si>
  <si>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</si>
  <si>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</si>
  <si>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</si>
  <si>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</si>
  <si>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</si>
  <si>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</si>
  <si>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</si>
  <si>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</si>
  <si>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</si>
  <si>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</si>
  <si>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</si>
  <si>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</si>
  <si>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</si>
  <si>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</si>
  <si>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</si>
  <si>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</si>
  <si>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</si>
  <si>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</si>
  <si>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</si>
  <si>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</si>
  <si>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</si>
  <si>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</si>
  <si>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</si>
  <si>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</si>
  <si>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</si>
  <si>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</si>
  <si>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</si>
  <si>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</si>
  <si>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</si>
  <si>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</si>
  <si>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</si>
  <si>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</si>
  <si>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</si>
  <si>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</si>
  <si>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</si>
  <si>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</si>
  <si>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</si>
  <si>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</si>
  <si>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</si>
  <si>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</si>
  <si>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</si>
  <si>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</si>
  <si>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</si>
  <si>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</si>
  <si>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</si>
  <si>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</si>
  <si>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</si>
  <si>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</si>
  <si>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</si>
  <si>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</si>
  <si>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</si>
  <si>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</si>
  <si>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</si>
  <si>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</si>
  <si>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</si>
  <si>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</si>
  <si>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</si>
  <si>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</si>
  <si>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</si>
  <si>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</si>
  <si>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</si>
  <si>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</si>
  <si>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</si>
  <si>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</si>
  <si>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</si>
  <si>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</si>
  <si>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</si>
  <si>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</si>
  <si>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</si>
  <si>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</si>
  <si>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</si>
  <si>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</si>
  <si>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</si>
  <si>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</si>
  <si>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</si>
  <si>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</si>
  <si>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</si>
  <si>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</si>
  <si>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</si>
  <si>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</si>
  <si>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</si>
  <si>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</si>
  <si>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</si>
  <si>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</si>
  <si>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</si>
  <si>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</si>
  <si>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</si>
  <si>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</si>
  <si>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</si>
  <si>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</si>
  <si>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</si>
  <si>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</si>
  <si>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</si>
  <si>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</si>
  <si>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</si>
  <si>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</si>
  <si>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</si>
  <si>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</si>
  <si>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</si>
  <si>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</si>
  <si>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</si>
  <si>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</si>
  <si>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</si>
  <si>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</si>
  <si>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</si>
  <si>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</si>
  <si>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</si>
  <si>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</si>
  <si>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</si>
  <si>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</si>
  <si>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</si>
  <si>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</si>
  <si>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</si>
  <si>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</si>
  <si>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</si>
  <si>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</si>
  <si>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</si>
  <si>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</si>
  <si>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</si>
  <si>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</si>
  <si>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</si>
  <si>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</si>
  <si>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</si>
  <si>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</si>
  <si>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</si>
  <si>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</si>
  <si>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</si>
  <si>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</si>
  <si>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</si>
  <si>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</si>
  <si>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</si>
  <si>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</si>
  <si>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</si>
  <si>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</si>
  <si>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</si>
  <si>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</si>
  <si>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</si>
  <si>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</si>
  <si>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</si>
  <si>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</si>
  <si>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</si>
  <si>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</si>
  <si>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</si>
  <si>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</si>
  <si>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</si>
  <si>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</si>
  <si>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</si>
  <si>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</si>
  <si>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</si>
  <si>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</si>
  <si>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</si>
  <si>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</si>
  <si>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</si>
  <si>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</si>
  <si>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</si>
  <si>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</si>
  <si>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</si>
  <si>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</si>
  <si>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</si>
  <si>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</si>
  <si>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</si>
  <si>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</si>
  <si>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</si>
  <si>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</si>
  <si>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</si>
  <si>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</si>
  <si>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</si>
  <si>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</si>
  <si>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</si>
  <si>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</si>
  <si>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</si>
  <si>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</si>
  <si>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</si>
  <si>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</si>
  <si>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</si>
  <si>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</si>
  <si>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</si>
  <si>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</si>
  <si>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</si>
  <si>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</si>
  <si>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</si>
  <si>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</si>
  <si>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</si>
  <si>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</si>
  <si>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</si>
  <si>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</si>
  <si>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</si>
  <si>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</si>
  <si>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</si>
  <si>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</si>
  <si>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</si>
  <si>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</si>
  <si>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</si>
  <si>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</si>
  <si>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</si>
  <si>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</si>
  <si>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</si>
  <si>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</si>
  <si>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</si>
  <si>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</si>
  <si>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</si>
  <si>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</si>
  <si>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</si>
  <si>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</si>
  <si>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</si>
  <si>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</si>
  <si>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</si>
  <si>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</si>
  <si>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</si>
  <si>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</si>
  <si>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</si>
  <si>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</si>
  <si>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</si>
  <si>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</si>
  <si>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</si>
  <si>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</si>
  <si>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</si>
  <si>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</si>
  <si>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</si>
  <si>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</si>
  <si>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</si>
  <si>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</si>
  <si>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</si>
  <si>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</si>
  <si>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</si>
  <si>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</si>
  <si>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</si>
  <si>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</si>
  <si>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</si>
  <si>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</si>
  <si>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</si>
  <si>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</si>
  <si>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</si>
  <si>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</si>
  <si>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</si>
  <si>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</si>
  <si>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</si>
  <si>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</si>
  <si>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</si>
  <si>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</si>
  <si>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</si>
  <si>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</si>
  <si>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</si>
  <si>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</si>
  <si>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</si>
  <si>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</si>
  <si>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</si>
  <si>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</si>
  <si>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</si>
  <si>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</si>
  <si>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</si>
  <si>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</si>
  <si>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</si>
  <si>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</si>
  <si>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</si>
  <si>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</si>
  <si>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</si>
  <si>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</si>
  <si>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</si>
  <si>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</si>
  <si>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</si>
  <si>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</si>
  <si>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</si>
  <si>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</si>
  <si>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</si>
  <si>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</si>
  <si>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</si>
  <si>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</si>
  <si>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</si>
  <si>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</si>
  <si>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</si>
  <si>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</si>
  <si>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</si>
  <si>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</si>
  <si>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</si>
  <si>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</si>
  <si>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</si>
  <si>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</si>
  <si>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</si>
  <si>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</si>
  <si>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</si>
  <si>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</si>
  <si>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</si>
  <si>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</si>
  <si>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</si>
  <si>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</si>
  <si>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</si>
  <si>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</si>
  <si>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</si>
  <si>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</si>
  <si>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</si>
  <si>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</si>
  <si>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</si>
  <si>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</si>
  <si>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</si>
  <si>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</si>
  <si>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</si>
  <si>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</si>
  <si>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</si>
  <si>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</si>
  <si>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</si>
  <si>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</si>
  <si>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</si>
  <si>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</si>
  <si>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</si>
  <si>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</si>
  <si>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</si>
  <si>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</si>
  <si>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</si>
  <si>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</si>
  <si>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</si>
  <si>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</si>
  <si>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</si>
  <si>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</si>
  <si>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</si>
  <si>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</si>
  <si>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</si>
  <si>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</si>
  <si>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</si>
  <si>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</si>
  <si>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</si>
  <si>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</si>
  <si>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</si>
  <si>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</si>
  <si>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</si>
  <si>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</si>
  <si>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</si>
  <si>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</si>
  <si>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</si>
  <si>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</si>
  <si>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</si>
  <si>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</si>
  <si>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</si>
  <si>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</si>
  <si>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</si>
  <si>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</si>
  <si>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</si>
  <si>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</si>
  <si>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</si>
  <si>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</si>
  <si>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</si>
  <si>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</si>
  <si>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</si>
  <si>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</si>
  <si>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</si>
  <si>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</si>
  <si>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</si>
  <si>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</si>
  <si>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</si>
  <si>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</si>
  <si>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</si>
  <si>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</si>
  <si>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</si>
  <si>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</si>
  <si>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</si>
  <si>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</si>
  <si>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</si>
  <si>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</si>
  <si>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</si>
  <si>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</si>
  <si>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</si>
  <si>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</si>
  <si>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</si>
  <si>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</si>
  <si>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</si>
  <si>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</si>
  <si>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</si>
  <si>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</si>
  <si>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</si>
  <si>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</si>
  <si>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</si>
  <si>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</si>
  <si>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</si>
  <si>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</si>
  <si>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</si>
  <si>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</si>
  <si>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</si>
  <si>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</si>
  <si>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</si>
  <si>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</si>
  <si>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</si>
  <si>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</si>
  <si>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</si>
  <si>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</si>
  <si>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</si>
  <si>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</si>
  <si>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</si>
  <si>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</si>
  <si>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</si>
  <si>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</si>
  <si>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</si>
  <si>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</si>
  <si>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</si>
  <si>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</si>
  <si>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</si>
  <si>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</si>
  <si>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</si>
  <si>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</si>
  <si>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</si>
  <si>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</si>
  <si>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</si>
  <si>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</si>
  <si>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</si>
  <si>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</si>
  <si>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</si>
  <si>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</si>
  <si>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</si>
  <si>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</si>
  <si>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</si>
  <si>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</si>
  <si>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</si>
  <si>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</si>
  <si>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</si>
  <si>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</si>
  <si>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</si>
  <si>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</si>
  <si>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</si>
  <si>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</si>
  <si>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</si>
  <si>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</si>
  <si>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</si>
  <si>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</si>
  <si>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</si>
  <si>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</si>
  <si>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</si>
  <si>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</si>
  <si>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</si>
  <si>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</si>
  <si>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</si>
  <si>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</si>
  <si>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</si>
  <si>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</si>
  <si>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</si>
  <si>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</si>
  <si>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</si>
  <si>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</si>
  <si>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</si>
  <si>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</si>
  <si>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</si>
  <si>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</si>
  <si>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</si>
  <si>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</si>
  <si>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</si>
  <si>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</si>
  <si>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</si>
  <si>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</si>
  <si>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</si>
  <si>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</si>
  <si>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</si>
  <si>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</si>
  <si>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</si>
  <si>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</si>
  <si>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</si>
  <si>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</si>
  <si>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</si>
  <si>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</si>
  <si>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</si>
  <si>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</si>
  <si>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</si>
  <si>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</si>
  <si>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</si>
  <si>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</si>
  <si>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</si>
  <si>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</si>
  <si>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</si>
  <si>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</si>
  <si>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</si>
  <si>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</si>
  <si>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</si>
  <si>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</si>
  <si>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</si>
  <si>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</si>
  <si>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</si>
  <si>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</si>
  <si>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</si>
  <si>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</si>
  <si>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</si>
  <si>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</si>
  <si>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</si>
  <si>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</si>
  <si>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</si>
  <si>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</si>
  <si>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</si>
  <si>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</si>
  <si>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</si>
  <si>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</si>
  <si>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</si>
  <si>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</si>
  <si>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</si>
  <si>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</si>
  <si>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</si>
  <si>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</si>
  <si>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</si>
  <si>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</si>
  <si>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</si>
  <si>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</si>
  <si>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</si>
  <si>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</si>
  <si>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</si>
  <si>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</si>
  <si>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</si>
  <si>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</si>
  <si>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</si>
  <si>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</si>
  <si>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</si>
  <si>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</si>
  <si>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</si>
  <si>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</si>
  <si>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</si>
  <si>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</si>
  <si>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</si>
  <si>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</si>
  <si>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</si>
  <si>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</si>
  <si>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</si>
  <si>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</si>
  <si>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</si>
  <si>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</si>
  <si>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</si>
  <si>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</si>
  <si>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</si>
  <si>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</si>
  <si>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</si>
  <si>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</si>
  <si>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</si>
  <si>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</si>
  <si>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</si>
  <si>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</si>
  <si>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</si>
  <si>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</si>
  <si>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</si>
  <si>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</si>
  <si>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</si>
  <si>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</si>
  <si>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</si>
  <si>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</si>
  <si>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</si>
  <si>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</si>
  <si>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</si>
  <si>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</si>
  <si>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</si>
  <si>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</si>
  <si>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</si>
  <si>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</si>
  <si>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</si>
  <si>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</si>
  <si>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</si>
  <si>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</si>
  <si>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</si>
  <si>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</si>
  <si>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</si>
  <si>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</si>
  <si>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</si>
  <si>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</si>
  <si>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</si>
  <si>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</si>
  <si>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</si>
  <si>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</si>
  <si>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</si>
  <si>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</si>
  <si>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</si>
  <si>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</si>
  <si>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</si>
  <si>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</si>
  <si>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</si>
  <si>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</si>
  <si>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</si>
  <si>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</si>
  <si>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</si>
  <si>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</si>
  <si>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</si>
  <si>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</si>
  <si>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</si>
  <si>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</si>
  <si>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</si>
  <si>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</si>
  <si>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</si>
  <si>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</si>
  <si>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</si>
  <si>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</si>
  <si>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</si>
  <si>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</si>
  <si>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</si>
  <si>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</si>
  <si>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</si>
  <si>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</si>
  <si>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</si>
  <si>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</si>
  <si>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</si>
  <si>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</si>
  <si>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</si>
  <si>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</si>
  <si>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</si>
  <si>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</si>
  <si>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</si>
  <si>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</si>
  <si>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</si>
  <si>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</si>
  <si>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</si>
  <si>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</si>
  <si>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</si>
  <si>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</si>
  <si>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</si>
  <si>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</si>
  <si>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</si>
  <si>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</si>
  <si>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</si>
  <si>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</si>
  <si>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</si>
  <si>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</si>
  <si>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</si>
  <si>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</si>
  <si>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</si>
  <si>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</si>
  <si>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</si>
  <si>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</si>
  <si>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</si>
  <si>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</si>
  <si>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</si>
  <si>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</si>
  <si>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</si>
  <si>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</si>
  <si>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</si>
  <si>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</si>
  <si>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</si>
  <si>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</si>
  <si>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</si>
  <si>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</si>
  <si>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</si>
  <si>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</si>
  <si>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</si>
  <si>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</si>
  <si>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</si>
  <si>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</si>
  <si>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</si>
  <si>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</si>
  <si>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</si>
  <si>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</si>
  <si>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</si>
  <si>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</si>
  <si>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</si>
  <si>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</si>
  <si>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</si>
  <si>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</si>
  <si>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</si>
  <si>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</si>
  <si>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</si>
  <si>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</si>
  <si>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</si>
  <si>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</si>
  <si>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</si>
  <si>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</si>
  <si>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</si>
  <si>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</si>
  <si>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</si>
  <si>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</si>
  <si>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</si>
  <si>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</si>
  <si>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</si>
  <si>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</si>
  <si>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</si>
  <si>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</si>
  <si>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</si>
  <si>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</si>
  <si>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</si>
  <si>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</si>
  <si>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</si>
  <si>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</si>
  <si>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</si>
  <si>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</si>
  <si>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</si>
  <si>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</si>
  <si>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</si>
  <si>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</si>
  <si>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</si>
  <si>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</si>
  <si>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</si>
  <si>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</si>
  <si>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</si>
  <si>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</si>
  <si>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</si>
  <si>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</si>
  <si>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</si>
  <si>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</si>
  <si>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</si>
  <si>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</si>
  <si>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</si>
  <si>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</si>
  <si>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</si>
  <si>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</si>
  <si>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</si>
  <si>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</si>
  <si>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</si>
  <si>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</si>
  <si>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</si>
  <si>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</si>
  <si>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</si>
  <si>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</si>
  <si>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</si>
  <si>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</si>
  <si>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</si>
  <si>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</si>
  <si>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</si>
  <si>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</si>
  <si>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</si>
  <si>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</si>
  <si>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</si>
  <si>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</si>
  <si>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</si>
  <si>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</si>
  <si>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</si>
  <si>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</si>
  <si>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</si>
  <si>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</si>
  <si>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</si>
  <si>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</si>
  <si>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</si>
  <si>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</si>
  <si>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</si>
  <si>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</si>
  <si>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</si>
  <si>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</si>
  <si>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</si>
  <si>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</si>
  <si>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</si>
  <si>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</si>
  <si>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</si>
  <si>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</si>
  <si>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</si>
  <si>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</si>
  <si>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</si>
  <si>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</si>
  <si>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</si>
  <si>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</si>
  <si>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</si>
  <si>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</si>
  <si>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</si>
  <si>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</si>
  <si>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</si>
  <si>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</si>
  <si>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</si>
  <si>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</si>
  <si>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</si>
  <si>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</si>
  <si>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</si>
  <si>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</si>
  <si>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</si>
  <si>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</si>
  <si>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</si>
  <si>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</si>
  <si>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</si>
  <si>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</si>
  <si>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</si>
  <si>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</si>
  <si>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</si>
  <si>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</si>
  <si>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</si>
  <si>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</si>
  <si>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</si>
  <si>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</si>
  <si>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</si>
  <si>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</si>
  <si>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</si>
  <si>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</si>
  <si>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</si>
  <si>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</si>
  <si>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</si>
  <si>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</si>
  <si>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</si>
  <si>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</si>
  <si>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</si>
  <si>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</si>
  <si>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</si>
  <si>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</si>
  <si>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</si>
  <si>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</si>
  <si>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</si>
  <si>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</si>
  <si>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</si>
  <si>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</si>
  <si>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</si>
  <si>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</si>
  <si>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</si>
  <si>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</si>
  <si>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</si>
  <si>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</si>
  <si>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</si>
  <si>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</si>
  <si>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</si>
  <si>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</si>
  <si>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</si>
  <si>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</si>
  <si>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</si>
  <si>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</si>
  <si>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</si>
  <si>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</si>
  <si>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</si>
  <si>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</si>
  <si>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</si>
  <si>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</si>
  <si>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</si>
  <si>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</si>
  <si>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</si>
  <si>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</si>
  <si>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</si>
  <si>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</si>
  <si>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</si>
  <si>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</si>
  <si>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</si>
  <si>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</si>
  <si>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</si>
  <si>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</si>
  <si>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</si>
  <si>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</si>
  <si>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</si>
  <si>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</si>
  <si>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</si>
  <si>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</si>
  <si>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</si>
  <si>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</si>
  <si>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</si>
  <si>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</si>
  <si>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</si>
  <si>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</si>
  <si>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</si>
  <si>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</si>
  <si>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</si>
  <si>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</si>
  <si>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</si>
  <si>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</si>
  <si>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</si>
  <si>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</si>
  <si>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</si>
  <si>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</si>
  <si>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</si>
  <si>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</si>
  <si>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</si>
  <si>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</si>
  <si>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</si>
  <si>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</si>
  <si>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</si>
  <si>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</si>
  <si>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</si>
  <si>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</si>
  <si>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</si>
  <si>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</si>
  <si>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</si>
  <si>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</si>
  <si>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</si>
  <si>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</si>
  <si>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</si>
  <si>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</si>
  <si>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</si>
  <si>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</si>
  <si>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</si>
  <si>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</si>
  <si>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</si>
  <si>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</si>
  <si>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</si>
  <si>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</si>
  <si>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</si>
  <si>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</si>
  <si>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</si>
  <si>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</si>
  <si>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</si>
  <si>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</si>
  <si>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</si>
  <si>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</si>
  <si>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</si>
  <si>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</si>
  <si>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</si>
  <si>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</si>
  <si>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</si>
  <si>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</si>
  <si>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</si>
  <si>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</si>
  <si>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</si>
  <si>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</si>
  <si>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</si>
  <si>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</si>
  <si>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</si>
  <si>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</si>
  <si>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</si>
  <si>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</si>
  <si>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</si>
  <si>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</si>
  <si>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</si>
  <si>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</si>
  <si>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</si>
  <si>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</si>
  <si>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</si>
  <si>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</si>
  <si>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</si>
  <si>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</si>
  <si>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</si>
  <si>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</si>
  <si>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</si>
  <si>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</si>
  <si>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</si>
  <si>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</si>
  <si>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</si>
  <si>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</si>
  <si>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</si>
  <si>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</si>
  <si>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</si>
  <si>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</si>
  <si>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</si>
  <si>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</si>
  <si>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</si>
  <si>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</si>
  <si>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</si>
  <si>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</si>
  <si>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</si>
  <si>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</si>
  <si>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</si>
  <si>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</si>
  <si>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</si>
  <si>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</si>
  <si>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</si>
  <si>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</si>
  <si>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</si>
  <si>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</si>
  <si>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</si>
  <si>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</si>
  <si>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</si>
  <si>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</si>
  <si>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</si>
  <si>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</si>
  <si>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</si>
  <si>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</si>
  <si>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</si>
  <si>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</si>
  <si>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</si>
  <si>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</si>
  <si>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</si>
  <si>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</si>
  <si>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</si>
  <si>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</si>
  <si>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</si>
  <si>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</si>
  <si>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</si>
  <si>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</si>
  <si>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</si>
  <si>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</si>
  <si>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</si>
  <si>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</si>
  <si>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</si>
  <si>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</si>
  <si>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</si>
  <si>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</si>
  <si>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</si>
  <si>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</si>
  <si>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</si>
  <si>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</si>
  <si>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</si>
  <si>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</si>
  <si>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</si>
  <si>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</si>
  <si>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</si>
  <si>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</si>
  <si>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</si>
  <si>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</si>
  <si>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</si>
  <si>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</si>
  <si>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</si>
  <si>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</si>
  <si>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</si>
  <si>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</si>
  <si>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</si>
  <si>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</si>
  <si>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</si>
  <si>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</si>
  <si>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</si>
  <si>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</si>
  <si>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</si>
  <si>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</si>
  <si>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</si>
  <si>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</si>
  <si>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</si>
  <si>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</si>
  <si>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</si>
  <si>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</si>
  <si>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</si>
  <si>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</si>
  <si>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</si>
  <si>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</si>
  <si>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</si>
  <si>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</si>
  <si>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</si>
  <si>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</si>
  <si>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</si>
  <si>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</si>
  <si>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</si>
  <si>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</si>
  <si>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</si>
  <si>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</si>
  <si>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</si>
  <si>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</si>
  <si>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</si>
  <si>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</si>
  <si>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</si>
  <si>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</si>
  <si>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</si>
  <si>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</si>
  <si>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</si>
  <si>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</si>
  <si>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</si>
  <si>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</si>
  <si>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</si>
  <si>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</si>
  <si>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</si>
  <si>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</si>
  <si>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</si>
  <si>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</si>
  <si>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</si>
  <si>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</si>
  <si>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</si>
  <si>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</si>
  <si>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</si>
  <si>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</si>
  <si>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</si>
  <si>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</si>
  <si>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</si>
  <si>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</si>
  <si>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</si>
  <si>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</si>
  <si>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</si>
  <si>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</si>
  <si>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</si>
  <si>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</si>
  <si>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</si>
  <si>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</si>
  <si>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</si>
  <si>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</si>
  <si>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</si>
  <si>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</si>
  <si>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</si>
  <si>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</si>
  <si>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</si>
  <si>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</si>
  <si>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</si>
  <si>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</si>
  <si>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</si>
  <si>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</si>
  <si>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</si>
  <si>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</si>
  <si>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</si>
  <si>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</si>
  <si>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</si>
  <si>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</si>
  <si>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</si>
  <si>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</si>
  <si>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</si>
  <si>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</si>
  <si>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</si>
  <si>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</si>
  <si>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</si>
  <si>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</si>
  <si>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</si>
  <si>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</si>
  <si>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</si>
  <si>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</si>
  <si>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</si>
  <si>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</si>
  <si>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</si>
  <si>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</si>
  <si>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</si>
  <si>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</si>
  <si>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</si>
  <si>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</si>
  <si>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</si>
  <si>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</si>
  <si>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</si>
  <si>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</si>
  <si>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</si>
  <si>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</si>
  <si>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</si>
  <si>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</si>
  <si>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</si>
  <si>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</si>
  <si>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</si>
  <si>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</si>
  <si>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</si>
  <si>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</si>
  <si>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</si>
  <si>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</si>
  <si>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</si>
  <si>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</si>
  <si>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</si>
  <si>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</si>
  <si>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</si>
  <si>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</si>
  <si>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</si>
  <si>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</si>
  <si>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</si>
  <si>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</si>
  <si>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</si>
  <si>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</si>
  <si>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</si>
  <si>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</si>
  <si>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</si>
  <si>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</si>
  <si>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</si>
  <si>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</si>
  <si>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</si>
  <si>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</si>
  <si>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</si>
  <si>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</si>
  <si>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</si>
  <si>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</si>
  <si>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</si>
  <si>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</si>
  <si>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</si>
  <si>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</si>
  <si>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</si>
  <si>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</si>
  <si>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</si>
  <si>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</si>
  <si>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</si>
  <si>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</si>
  <si>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</si>
  <si>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</si>
  <si>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</si>
  <si>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</si>
  <si>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</si>
  <si>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</si>
  <si>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</si>
  <si>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</si>
  <si>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</si>
  <si>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</si>
  <si>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</si>
  <si>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</si>
  <si>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</si>
  <si>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</si>
  <si>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</si>
  <si>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</si>
  <si>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</si>
  <si>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</si>
  <si>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</si>
  <si>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</si>
  <si>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</si>
  <si>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</si>
  <si>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</si>
  <si>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</si>
  <si>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</si>
  <si>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</si>
  <si>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</si>
  <si>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</si>
  <si>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</si>
  <si>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</si>
  <si>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</si>
  <si>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</si>
  <si>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</si>
  <si>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</si>
  <si>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</si>
  <si>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</si>
  <si>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</si>
  <si>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</si>
  <si>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</si>
  <si>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</si>
  <si>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</si>
  <si>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</si>
  <si>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</si>
  <si>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</si>
  <si>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</si>
  <si>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</si>
  <si>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</si>
  <si>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</si>
  <si>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</si>
  <si>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</si>
  <si>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</si>
  <si>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</si>
  <si>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</si>
  <si>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</si>
  <si>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</si>
  <si>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</si>
  <si>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</si>
  <si>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</si>
  <si>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</si>
  <si>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</si>
  <si>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</si>
  <si>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</si>
  <si>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</si>
  <si>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</si>
  <si>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</si>
  <si>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</si>
  <si>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</si>
  <si>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</si>
  <si>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</si>
  <si>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</si>
  <si>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</si>
  <si>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</si>
  <si>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</si>
  <si>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</si>
  <si>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</si>
  <si>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</si>
  <si>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</si>
  <si>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</si>
  <si>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</si>
  <si>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</si>
  <si>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</si>
  <si>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</si>
  <si>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</si>
  <si>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</si>
  <si>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</si>
  <si>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</si>
  <si>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</si>
  <si>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</si>
  <si>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</si>
  <si>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</si>
  <si>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</si>
  <si>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</si>
  <si>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</si>
  <si>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</si>
  <si>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</si>
  <si>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</si>
  <si>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</si>
  <si>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</si>
  <si>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</si>
  <si>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</si>
  <si>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</si>
  <si>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</si>
  <si>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</si>
  <si>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</si>
  <si>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</si>
  <si>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</si>
  <si>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</si>
  <si>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</si>
  <si>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</si>
  <si>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</si>
  <si>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</si>
  <si>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</si>
  <si>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</si>
  <si>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</si>
  <si>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</si>
  <si>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</si>
  <si>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</si>
  <si>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</si>
  <si>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</si>
  <si>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</si>
  <si>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</si>
  <si>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</si>
  <si>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</si>
  <si>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</si>
  <si>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</si>
  <si>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</si>
  <si>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</si>
  <si>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</si>
  <si>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</si>
  <si>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</si>
  <si>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</si>
  <si>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</si>
  <si>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</si>
  <si>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</si>
  <si>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</si>
  <si>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</si>
  <si>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</si>
  <si>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</si>
  <si>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</si>
  <si>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</si>
  <si>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</si>
  <si>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</si>
  <si>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</si>
  <si>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</si>
  <si>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</si>
  <si>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</si>
  <si>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</si>
  <si>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</si>
  <si>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</si>
  <si>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</si>
  <si>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</si>
  <si>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</si>
  <si>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</si>
  <si>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</si>
  <si>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</si>
  <si>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</si>
  <si>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</si>
  <si>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</si>
  <si>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</si>
  <si>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</si>
  <si>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</si>
  <si>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</si>
  <si>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</si>
  <si>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</si>
  <si>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</si>
  <si>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</si>
  <si>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</si>
  <si>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</si>
  <si>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</si>
  <si>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</si>
  <si>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</si>
  <si>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</si>
  <si>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</si>
  <si>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</si>
  <si>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</si>
  <si>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</si>
  <si>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</si>
  <si>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</si>
  <si>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</si>
  <si>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</si>
  <si>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</si>
  <si>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</si>
  <si>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</si>
  <si>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</si>
  <si>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</si>
  <si>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</si>
  <si>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</si>
  <si>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</si>
  <si>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</si>
  <si>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</si>
  <si>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</si>
  <si>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</si>
  <si>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</si>
  <si>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</si>
  <si>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</si>
  <si>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</si>
  <si>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</si>
  <si>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</si>
  <si>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</si>
  <si>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</si>
  <si>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</si>
  <si>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</si>
  <si>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</si>
  <si>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</si>
  <si>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</si>
  <si>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</si>
  <si>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</si>
  <si>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</si>
  <si>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</si>
  <si>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</si>
  <si>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</si>
  <si>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</si>
  <si>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</si>
  <si>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</si>
  <si>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</si>
  <si>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</si>
  <si>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</si>
  <si>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</si>
  <si>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</si>
  <si>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</si>
  <si>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</si>
  <si>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</si>
  <si>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</si>
  <si>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</si>
  <si>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</si>
  <si>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</si>
  <si>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</si>
  <si>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</si>
  <si>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</si>
  <si>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</si>
  <si>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</si>
  <si>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</si>
  <si>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</si>
  <si>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</si>
  <si>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</si>
  <si>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</si>
  <si>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</si>
  <si>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</si>
  <si>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</si>
  <si>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</si>
  <si>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</si>
  <si>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</si>
  <si>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</si>
  <si>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</si>
  <si>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</si>
  <si>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</si>
  <si>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</si>
  <si>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</si>
  <si>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</si>
  <si>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</si>
  <si>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</si>
  <si>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</si>
  <si>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</si>
  <si>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</si>
  <si>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</si>
  <si>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</si>
  <si>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</si>
  <si>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</si>
  <si>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</si>
  <si>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</si>
  <si>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</si>
  <si>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</si>
  <si>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</si>
  <si>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</si>
  <si>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</si>
  <si>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</si>
  <si>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</si>
  <si>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</si>
  <si>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</si>
  <si>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</si>
  <si>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</si>
  <si>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</si>
  <si>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</si>
  <si>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</si>
  <si>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</si>
  <si>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</si>
  <si>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</si>
  <si>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</si>
  <si>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</si>
  <si>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</si>
  <si>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</si>
  <si>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</si>
  <si>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</si>
  <si>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</si>
  <si>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</si>
  <si>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</si>
  <si>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</si>
  <si>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</si>
  <si>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</si>
  <si>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</si>
  <si>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</si>
  <si>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</si>
  <si>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</si>
  <si>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</si>
  <si>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</si>
  <si>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</si>
  <si>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</si>
  <si>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</si>
  <si>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</si>
  <si>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</si>
  <si>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</si>
  <si>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</si>
  <si>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</si>
  <si>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</si>
  <si>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</si>
  <si>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</si>
  <si>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</si>
  <si>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</si>
  <si>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</si>
  <si>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</si>
  <si>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</si>
  <si>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</si>
  <si>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</si>
  <si>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</si>
  <si>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</si>
  <si>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</si>
  <si>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</si>
  <si>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</si>
  <si>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</si>
  <si>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</si>
  <si>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</si>
  <si>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</si>
  <si>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</si>
  <si>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</si>
  <si>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</si>
  <si>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</si>
  <si>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</si>
  <si>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</si>
  <si>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</si>
  <si>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</si>
  <si>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</si>
  <si>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</si>
  <si>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</si>
  <si>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</si>
  <si>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</si>
  <si>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</si>
  <si>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</si>
  <si>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</si>
  <si>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</si>
  <si>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</si>
  <si>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</si>
  <si>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</si>
  <si>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</si>
  <si>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</si>
  <si>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</si>
  <si>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</si>
  <si>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</si>
  <si>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</si>
  <si>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</si>
  <si>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</si>
  <si>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</si>
  <si>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</si>
  <si>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</si>
  <si>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</si>
  <si>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</si>
  <si>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</si>
  <si>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</si>
  <si>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</si>
  <si>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</si>
  <si>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</si>
  <si>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</si>
  <si>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</si>
  <si>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</si>
  <si>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</si>
  <si>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</si>
  <si>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</si>
  <si>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</si>
  <si>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</si>
  <si>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</si>
  <si>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</si>
  <si>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</si>
  <si>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</si>
  <si>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</si>
  <si>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</si>
  <si>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</si>
  <si>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</si>
  <si>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</si>
  <si>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</si>
  <si>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</si>
  <si>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</si>
  <si>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</si>
  <si>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</si>
  <si>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</si>
  <si>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</si>
  <si>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</si>
  <si>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</si>
  <si>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</si>
  <si>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</si>
  <si>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</si>
  <si>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</si>
  <si>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</si>
  <si>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</si>
  <si>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</si>
  <si>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</si>
  <si>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</si>
  <si>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</si>
  <si>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</si>
  <si>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</si>
  <si>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</si>
  <si>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</si>
  <si>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</si>
  <si>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</si>
  <si>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</si>
  <si>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</si>
  <si>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</si>
  <si>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</si>
  <si>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</si>
  <si>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</si>
  <si>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</si>
  <si>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</si>
  <si>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</si>
  <si>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</si>
  <si>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</si>
  <si>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</si>
  <si>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</si>
  <si>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</si>
  <si>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</si>
  <si>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</si>
  <si>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</si>
  <si>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</si>
  <si>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</si>
  <si>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</si>
  <si>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</si>
  <si>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</si>
  <si>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</si>
  <si>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</si>
  <si>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</si>
  <si>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</si>
  <si>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</si>
  <si>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</si>
  <si>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</si>
  <si>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</si>
  <si>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</si>
  <si>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</si>
  <si>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</si>
  <si>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</si>
  <si>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</si>
  <si>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</si>
  <si>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</si>
  <si>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</si>
  <si>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</si>
  <si>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</si>
  <si>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</si>
  <si>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</si>
  <si>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</si>
  <si>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</si>
  <si>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</si>
  <si>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</si>
  <si>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</si>
  <si>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</si>
  <si>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</si>
  <si>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</si>
  <si>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</si>
  <si>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</si>
  <si>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</si>
  <si>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</si>
  <si>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</si>
  <si>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</si>
  <si>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</si>
  <si>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</si>
  <si>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</si>
  <si>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</si>
  <si>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</si>
  <si>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</si>
  <si>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</si>
  <si>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</si>
  <si>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</si>
  <si>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</si>
  <si>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</si>
  <si>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</si>
  <si>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</si>
  <si>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</si>
  <si>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</si>
  <si>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</si>
  <si>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</si>
  <si>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</si>
  <si>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</si>
  <si>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</si>
  <si>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</si>
  <si>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</si>
  <si>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</si>
  <si>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</si>
  <si>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</si>
  <si>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</si>
  <si>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</si>
  <si>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</si>
  <si>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</si>
  <si>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</si>
  <si>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</si>
  <si>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</si>
  <si>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</si>
  <si>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</si>
  <si>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</si>
  <si>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</si>
  <si>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</si>
  <si>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</si>
  <si>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</si>
  <si>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</si>
  <si>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</si>
  <si>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</si>
  <si>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</si>
  <si>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</si>
  <si>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</si>
  <si>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</si>
  <si>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</si>
  <si>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</si>
  <si>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</si>
  <si>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</si>
  <si>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</si>
  <si>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</si>
  <si>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</si>
  <si>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</si>
  <si>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</si>
  <si>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</si>
  <si>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</si>
  <si>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</si>
  <si>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</si>
  <si>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</si>
  <si>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</si>
  <si>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</si>
  <si>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</si>
  <si>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</si>
  <si>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</si>
  <si>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</si>
  <si>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</si>
  <si>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</si>
  <si>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</si>
  <si>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</si>
  <si>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</si>
  <si>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</si>
  <si>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</si>
  <si>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</si>
  <si>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</si>
  <si>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</si>
  <si>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</si>
  <si>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</si>
  <si>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</si>
  <si>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</si>
  <si>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</si>
  <si>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</si>
  <si>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</si>
  <si>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</si>
  <si>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</si>
  <si>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</si>
  <si>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</si>
  <si>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</si>
  <si>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</si>
  <si>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</si>
  <si>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</si>
  <si>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</si>
  <si>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</si>
  <si>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</si>
  <si>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</si>
  <si>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</si>
  <si>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</si>
  <si>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</si>
  <si>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</si>
  <si>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</si>
  <si>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</si>
  <si>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</si>
  <si>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</si>
  <si>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</si>
  <si>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</si>
  <si>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</si>
  <si>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</si>
  <si>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</si>
  <si>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</si>
  <si>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</si>
  <si>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</si>
  <si>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</si>
  <si>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</si>
  <si>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</si>
  <si>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</si>
  <si>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</si>
  <si>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</si>
  <si>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</si>
  <si>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</si>
  <si>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</si>
  <si>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</si>
  <si>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</si>
  <si>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</si>
  <si>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</si>
  <si>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</si>
  <si>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</si>
  <si>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</si>
  <si>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</si>
  <si>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</si>
  <si>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</si>
  <si>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</si>
  <si>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</si>
  <si>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</si>
  <si>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</si>
  <si>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</si>
  <si>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</si>
  <si>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</si>
  <si>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</si>
  <si>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</si>
  <si>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</si>
  <si>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</si>
  <si>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</si>
  <si>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</si>
  <si>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</si>
  <si>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</si>
  <si>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</si>
  <si>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</si>
  <si>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</si>
  <si>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</si>
  <si>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</si>
  <si>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</si>
  <si>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</si>
  <si>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</si>
  <si>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</si>
  <si>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</si>
  <si>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</si>
  <si>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</si>
  <si>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</si>
  <si>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</si>
  <si>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</si>
  <si>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</si>
  <si>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</si>
  <si>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</si>
  <si>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</si>
  <si>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</si>
  <si>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</si>
  <si>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</si>
  <si>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</si>
  <si>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</si>
  <si>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</si>
  <si>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</si>
  <si>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</si>
  <si>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</si>
  <si>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</si>
  <si>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</si>
  <si>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</si>
  <si>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</si>
  <si>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</si>
  <si>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</si>
  <si>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</si>
  <si>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</si>
  <si>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</si>
  <si>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</si>
  <si>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</si>
  <si>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</si>
  <si>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</si>
  <si>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</si>
  <si>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</si>
  <si>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</si>
  <si>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</si>
  <si>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</si>
  <si>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</si>
  <si>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</si>
  <si>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</si>
  <si>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</si>
  <si>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</si>
  <si>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</si>
  <si>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</si>
  <si>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</si>
  <si>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</si>
  <si>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</si>
  <si>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</si>
  <si>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</si>
  <si>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</si>
  <si>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</si>
  <si>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</si>
  <si>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</si>
  <si>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</si>
  <si>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</si>
  <si>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</si>
  <si>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</si>
  <si>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</si>
  <si>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</si>
  <si>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</si>
  <si>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</si>
  <si>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</si>
  <si>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</si>
  <si>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</si>
  <si>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</si>
  <si>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</si>
  <si>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</si>
  <si>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</si>
  <si>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</si>
  <si>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</si>
  <si>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</si>
  <si>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</si>
  <si>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</si>
  <si>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</si>
  <si>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</si>
  <si>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</si>
  <si>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</si>
  <si>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</si>
  <si>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</si>
  <si>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</si>
  <si>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</si>
  <si>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</si>
  <si>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</si>
  <si>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</si>
  <si>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</si>
  <si>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</si>
  <si>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</si>
  <si>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</si>
  <si>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</si>
  <si>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</si>
  <si>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</si>
  <si>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</si>
  <si>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</si>
  <si>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</si>
  <si>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</si>
  <si>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</si>
  <si>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</si>
  <si>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</si>
  <si>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</si>
  <si>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</si>
  <si>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</si>
  <si>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</si>
  <si>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</si>
  <si>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</si>
  <si>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</si>
  <si>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</si>
  <si>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</si>
  <si>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</si>
  <si>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</si>
  <si>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</si>
  <si>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</si>
  <si>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</si>
  <si>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</si>
  <si>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</si>
  <si>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</si>
  <si>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</si>
  <si>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</si>
  <si>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</si>
  <si>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</si>
  <si>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</si>
  <si>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</si>
  <si>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</si>
  <si>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</si>
  <si>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</si>
  <si>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</si>
  <si>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</si>
  <si>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</si>
  <si>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</si>
  <si>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</si>
  <si>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</si>
  <si>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</si>
  <si>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</si>
  <si>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</si>
  <si>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</si>
  <si>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</si>
  <si>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</si>
  <si>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</si>
  <si>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</si>
  <si>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</si>
  <si>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</si>
  <si>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</si>
  <si>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</si>
  <si>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</si>
  <si>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</si>
  <si>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</si>
  <si>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</si>
  <si>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</si>
  <si>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</si>
  <si>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</si>
  <si>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</si>
  <si>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</si>
  <si>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</si>
  <si>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</si>
  <si>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</si>
  <si>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</si>
  <si>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</si>
  <si>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</si>
  <si>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</si>
  <si>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</si>
  <si>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</si>
  <si>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</si>
  <si>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</si>
  <si>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</si>
  <si>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</si>
  <si>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</si>
  <si>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</si>
  <si>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</si>
  <si>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</si>
  <si>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</si>
  <si>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</si>
  <si>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</si>
  <si>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</si>
  <si>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</si>
  <si>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</si>
  <si>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</si>
  <si>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</si>
  <si>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</si>
  <si>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</si>
  <si>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</si>
  <si>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</si>
  <si>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</si>
  <si>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</si>
  <si>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</si>
  <si>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</si>
  <si>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</si>
  <si>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</si>
  <si>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</si>
  <si>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</si>
  <si>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</si>
  <si>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</si>
  <si>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</si>
  <si>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</si>
  <si>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</si>
  <si>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</si>
  <si>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</si>
  <si>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</si>
  <si>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</si>
  <si>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</si>
  <si>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</si>
  <si>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</si>
  <si>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</si>
  <si>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</si>
  <si>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</si>
  <si>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</si>
  <si>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</si>
  <si>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</si>
  <si>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</si>
  <si>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</si>
  <si>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</si>
  <si>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</si>
  <si>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</si>
  <si>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</si>
  <si>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</si>
  <si>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</si>
  <si>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</si>
  <si>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</si>
  <si>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</si>
  <si>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</si>
  <si>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</si>
  <si>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</si>
  <si>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</si>
  <si>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</si>
  <si>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</si>
  <si>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</si>
  <si>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</si>
  <si>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</si>
  <si>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</si>
  <si>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</si>
  <si>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</si>
  <si>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</si>
  <si>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</si>
  <si>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</si>
  <si>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</si>
  <si>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</si>
  <si>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</si>
  <si>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</si>
  <si>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</si>
  <si>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</si>
  <si>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</si>
  <si>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</si>
  <si>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</si>
  <si>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</si>
  <si>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</si>
  <si>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</si>
  <si>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</si>
  <si>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</si>
  <si>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</si>
  <si>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</si>
  <si>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</si>
  <si>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</si>
  <si>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</si>
  <si>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</si>
  <si>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</si>
  <si>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</si>
  <si>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</si>
  <si>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</si>
  <si>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</si>
  <si>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</si>
  <si>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</si>
  <si>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</si>
  <si>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</si>
  <si>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</si>
  <si>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</si>
  <si>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</si>
  <si>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</si>
  <si>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</si>
  <si>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</si>
  <si>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</si>
  <si>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</si>
  <si>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</si>
  <si>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</si>
  <si>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</si>
  <si>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</si>
  <si>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</si>
  <si>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</si>
  <si>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</si>
  <si>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</si>
  <si>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</si>
  <si>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</si>
  <si>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</si>
  <si>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</si>
  <si>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</si>
  <si>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</si>
  <si>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</si>
  <si>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</si>
  <si>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</si>
  <si>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</si>
  <si>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</si>
  <si>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</si>
  <si>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</si>
  <si>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</si>
  <si>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</si>
  <si>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</si>
  <si>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</si>
  <si>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</si>
  <si>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</si>
  <si>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</si>
  <si>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</si>
  <si>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</si>
  <si>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</si>
  <si>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</si>
  <si>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</si>
  <si>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</si>
  <si>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</si>
  <si>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</si>
  <si>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</si>
  <si>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</si>
  <si>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</si>
  <si>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</si>
  <si>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</si>
  <si>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</si>
  <si>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</si>
  <si>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</si>
  <si>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</si>
  <si>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</si>
  <si>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</si>
  <si>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</si>
  <si>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</si>
  <si>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</si>
  <si>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</si>
  <si>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</si>
  <si>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</si>
  <si>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</si>
  <si>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</si>
  <si>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</si>
  <si>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</si>
  <si>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</si>
  <si>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</si>
  <si>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</si>
  <si>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</si>
  <si>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</si>
  <si>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</si>
  <si>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</si>
  <si>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</si>
  <si>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</si>
  <si>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</si>
  <si>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</si>
  <si>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</si>
  <si>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</si>
  <si>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</si>
  <si>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</si>
  <si>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</si>
  <si>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</si>
  <si>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</si>
  <si>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</si>
  <si>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</si>
  <si>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</si>
  <si>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</si>
  <si>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</si>
  <si>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</si>
  <si>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</si>
  <si>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</si>
  <si>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</si>
  <si>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</si>
  <si>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</si>
  <si>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</si>
  <si>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</si>
  <si>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</si>
  <si>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</si>
  <si>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</si>
  <si>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</si>
  <si>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</si>
  <si>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</si>
  <si>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</si>
  <si>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</si>
  <si>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</si>
  <si>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</si>
  <si>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</si>
  <si>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</si>
  <si>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</si>
  <si>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</si>
  <si>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</si>
  <si>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</si>
  <si>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</si>
  <si>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</si>
  <si>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</si>
  <si>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</si>
  <si>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</si>
  <si>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</si>
  <si>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</si>
  <si>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</si>
  <si>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</si>
  <si>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</si>
  <si>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</si>
  <si>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</si>
  <si>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</si>
  <si>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</si>
  <si>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</si>
  <si>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</si>
  <si>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</si>
  <si>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</si>
  <si>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</si>
  <si>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</si>
  <si>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</si>
  <si>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</si>
  <si>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</si>
  <si>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</si>
  <si>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</si>
  <si>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</si>
  <si>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</si>
  <si>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</si>
  <si>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</si>
  <si>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</si>
  <si>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</si>
  <si>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</si>
  <si>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</si>
  <si>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</si>
  <si>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</si>
  <si>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</si>
  <si>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</si>
  <si>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</si>
  <si>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</si>
  <si>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</si>
  <si>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</si>
  <si>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</si>
  <si>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</si>
  <si>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</si>
  <si>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</si>
  <si>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</si>
  <si>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</si>
  <si>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</si>
  <si>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</si>
  <si>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</si>
  <si>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</si>
  <si>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</si>
  <si>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</si>
  <si>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</si>
  <si>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</si>
  <si>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</si>
  <si>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</si>
  <si>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</si>
  <si>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</si>
  <si>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</si>
  <si>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</si>
  <si>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</si>
  <si>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</si>
  <si>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</si>
  <si>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</si>
  <si>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</si>
  <si>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</si>
  <si>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</si>
  <si>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</si>
  <si>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</si>
  <si>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</si>
  <si>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</si>
  <si>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</si>
  <si>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</si>
  <si>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</si>
  <si>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</si>
  <si>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</si>
  <si>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</si>
  <si>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</si>
  <si>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</si>
  <si>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</si>
  <si>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</si>
  <si>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</si>
  <si>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</si>
  <si>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</si>
  <si>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</si>
  <si>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</si>
  <si>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</si>
  <si>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</si>
  <si>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</si>
  <si>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</si>
  <si>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</si>
  <si>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</si>
  <si>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</si>
  <si>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</si>
  <si>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</si>
  <si>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</si>
  <si>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</si>
  <si>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</si>
  <si>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</si>
  <si>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</si>
  <si>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</si>
  <si>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</si>
  <si>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</si>
  <si>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</si>
  <si>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</si>
  <si>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</si>
  <si>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</si>
  <si>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</si>
  <si>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</si>
  <si>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</si>
  <si>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</si>
  <si>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</si>
  <si>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</si>
  <si>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</si>
  <si>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</si>
  <si>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</si>
  <si>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</si>
  <si>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</si>
  <si>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</si>
  <si>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</si>
  <si>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</si>
  <si>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</si>
  <si>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</si>
  <si>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</si>
  <si>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</si>
  <si>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</si>
  <si>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</si>
  <si>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</si>
  <si>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</si>
  <si>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</si>
  <si>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</si>
  <si>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</si>
  <si>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</si>
  <si>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</si>
  <si>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</si>
  <si>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</si>
  <si>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</si>
  <si>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</si>
  <si>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</si>
  <si>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</si>
  <si>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</si>
  <si>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</si>
  <si>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</si>
  <si>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</si>
  <si>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</si>
  <si>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</si>
  <si>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</si>
  <si>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</si>
  <si>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</si>
  <si>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</si>
  <si>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</si>
  <si>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</si>
  <si>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</si>
  <si>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</si>
  <si>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</si>
  <si>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</si>
  <si>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</si>
  <si>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</si>
  <si>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</si>
  <si>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</si>
  <si>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</si>
  <si>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</si>
  <si>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</si>
  <si>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</si>
  <si>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</si>
  <si>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</si>
  <si>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</si>
  <si>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</si>
  <si>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</si>
  <si>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</si>
  <si>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</si>
  <si>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</si>
  <si>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</si>
  <si>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</si>
  <si>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</si>
  <si>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</si>
  <si>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</si>
  <si>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</si>
  <si>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</si>
  <si>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</si>
  <si>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</si>
  <si>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</si>
  <si>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</si>
  <si>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</si>
  <si>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</si>
  <si>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</si>
  <si>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</si>
  <si>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</si>
  <si>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</si>
  <si>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</si>
  <si>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</si>
  <si>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</si>
  <si>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</si>
  <si>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</si>
  <si>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</si>
  <si>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</si>
  <si>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</si>
  <si>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</si>
  <si>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</si>
  <si>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</si>
  <si>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</si>
  <si>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</si>
  <si>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</si>
  <si>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</si>
  <si>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</si>
  <si>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</si>
  <si>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</si>
  <si>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</si>
  <si>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</si>
  <si>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</si>
  <si>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</si>
  <si>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</si>
  <si>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</si>
  <si>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</si>
  <si>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</si>
  <si>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</si>
  <si>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</si>
  <si>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</si>
  <si>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</si>
  <si>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</si>
  <si>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</si>
  <si>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</si>
  <si>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</si>
  <si>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</si>
  <si>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</si>
  <si>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</si>
  <si>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</si>
  <si>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</si>
  <si>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</si>
  <si>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</si>
  <si>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</si>
  <si>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</si>
  <si>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</si>
  <si>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</si>
  <si>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</si>
  <si>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</si>
  <si>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</si>
  <si>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</si>
  <si>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</si>
  <si>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</si>
  <si>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</si>
  <si>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</si>
  <si>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</si>
  <si>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</si>
  <si>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</si>
  <si>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</si>
  <si>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</si>
  <si>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</si>
  <si>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</si>
  <si>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</si>
  <si>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</si>
  <si>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</si>
  <si>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</si>
  <si>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</si>
  <si>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</si>
  <si>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</si>
  <si>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</si>
  <si>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</si>
  <si>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</si>
  <si>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</si>
  <si>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</si>
  <si>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</si>
  <si>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</si>
  <si>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</si>
  <si>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</si>
  <si>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</si>
  <si>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</si>
  <si>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</si>
  <si>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</si>
  <si>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</si>
  <si>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</si>
  <si>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</si>
  <si>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</si>
  <si>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</si>
  <si>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</si>
  <si>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</si>
  <si>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</si>
  <si>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</si>
  <si>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</si>
  <si>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</si>
  <si>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</si>
  <si>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</si>
  <si>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</si>
  <si>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</si>
  <si>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</si>
  <si>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</si>
  <si>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</si>
  <si>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</si>
  <si>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</si>
  <si>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</si>
  <si>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</si>
  <si>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</si>
  <si>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</si>
  <si>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</si>
  <si>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</si>
  <si>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</si>
  <si>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</si>
  <si>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</si>
  <si>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</si>
  <si>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</si>
  <si>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</si>
  <si>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</si>
  <si>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</si>
  <si>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</si>
  <si>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</si>
  <si>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</si>
  <si>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</si>
  <si>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</si>
  <si>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</si>
  <si>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</si>
  <si>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</si>
  <si>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</si>
  <si>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</si>
  <si>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</si>
  <si>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</si>
  <si>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</si>
  <si>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</si>
  <si>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</si>
  <si>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</si>
  <si>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</si>
  <si>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</si>
  <si>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</si>
  <si>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</si>
  <si>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</si>
  <si>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</si>
  <si>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</si>
  <si>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</si>
  <si>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</si>
  <si>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</si>
  <si>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</si>
  <si>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</si>
  <si>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</si>
  <si>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</si>
  <si>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</si>
  <si>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</si>
  <si>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</si>
  <si>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</si>
  <si>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</si>
  <si>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</si>
  <si>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</si>
  <si>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</si>
  <si>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</si>
  <si>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</si>
  <si>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</si>
  <si>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</si>
  <si>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</si>
  <si>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</si>
  <si>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</si>
  <si>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</si>
  <si>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</si>
  <si>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</si>
  <si>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</si>
  <si>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</si>
  <si>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</si>
  <si>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</si>
  <si>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</si>
  <si>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</si>
  <si>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</si>
  <si>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</si>
  <si>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</si>
  <si>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</si>
  <si>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</si>
  <si>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</si>
  <si>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</si>
  <si>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</si>
  <si>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</si>
  <si>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</si>
  <si>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</si>
  <si>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</si>
  <si>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</si>
  <si>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</si>
  <si>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</si>
  <si>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</si>
  <si>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</si>
  <si>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</si>
  <si>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</si>
  <si>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</si>
  <si>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</si>
  <si>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</si>
  <si>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</si>
  <si>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</si>
  <si>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</si>
  <si>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</si>
  <si>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</si>
  <si>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</si>
  <si>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</si>
  <si>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</si>
  <si>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</si>
  <si>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</si>
  <si>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</si>
  <si>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</si>
  <si>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</si>
  <si>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</si>
  <si>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</si>
  <si>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</si>
  <si>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</si>
  <si>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</si>
  <si>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</si>
  <si>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</si>
  <si>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</si>
  <si>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</si>
  <si>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</si>
  <si>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</si>
  <si>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</si>
  <si>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</si>
  <si>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</si>
  <si>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</si>
  <si>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</si>
  <si>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</si>
  <si>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</si>
  <si>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</si>
  <si>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</si>
  <si>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</si>
  <si>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</si>
  <si>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</si>
  <si>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</si>
  <si>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</si>
  <si>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</si>
  <si>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</si>
  <si>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</si>
  <si>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</si>
  <si>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</si>
  <si>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</si>
  <si>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</si>
  <si>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</si>
  <si>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</si>
  <si>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</si>
  <si>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</si>
  <si>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</si>
  <si>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</si>
  <si>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</si>
  <si>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</si>
  <si>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</si>
  <si>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</si>
  <si>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</si>
  <si>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</si>
  <si>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</si>
  <si>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</si>
  <si>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</si>
  <si>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</si>
  <si>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</si>
  <si>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</si>
  <si>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</si>
  <si>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</si>
  <si>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</si>
  <si>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</si>
  <si>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</si>
  <si>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</si>
  <si>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</si>
  <si>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</si>
  <si>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</si>
  <si>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</si>
  <si>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</si>
  <si>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</si>
  <si>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</si>
  <si>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</si>
  <si>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</si>
  <si>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</si>
  <si>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</si>
  <si>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</si>
  <si>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</si>
  <si>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</si>
  <si>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</si>
  <si>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</si>
  <si>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</si>
  <si>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</si>
  <si>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</si>
  <si>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</si>
  <si>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</si>
  <si>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</si>
  <si>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</si>
  <si>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</si>
  <si>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</si>
  <si>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</si>
  <si>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</si>
  <si>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</si>
  <si>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</si>
  <si>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</si>
  <si>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</si>
  <si>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</si>
  <si>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</si>
  <si>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</si>
  <si>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</si>
  <si>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</si>
  <si>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</si>
  <si>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</si>
  <si>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</si>
  <si>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</si>
  <si>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</si>
  <si>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</si>
  <si>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</si>
  <si>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</si>
  <si>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</si>
  <si>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</si>
  <si>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</si>
  <si>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</si>
  <si>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</si>
  <si>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</si>
  <si>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</si>
  <si>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</si>
  <si>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</si>
  <si>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</si>
  <si>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</si>
  <si>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</si>
  <si>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</si>
  <si>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</si>
  <si>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</si>
  <si>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</si>
  <si>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</si>
  <si>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</si>
  <si>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</si>
  <si>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</si>
  <si>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</si>
  <si>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</si>
  <si>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</si>
  <si>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</si>
  <si>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</si>
  <si>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</si>
  <si>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</si>
  <si>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</si>
  <si>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</si>
  <si>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</si>
  <si>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</si>
  <si>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</si>
  <si>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</si>
  <si>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</si>
  <si>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</si>
  <si>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</si>
  <si>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</si>
  <si>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</si>
  <si>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</si>
  <si>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</si>
  <si>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</si>
  <si>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</si>
  <si>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</si>
  <si>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</si>
  <si>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</si>
  <si>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</si>
  <si>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</si>
  <si>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</si>
  <si>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</si>
  <si>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</si>
  <si>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</si>
  <si>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</si>
  <si>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</si>
  <si>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</si>
  <si>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</si>
  <si>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</si>
  <si>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</si>
  <si>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</si>
  <si>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</si>
  <si>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</si>
  <si>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</si>
  <si>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</si>
  <si>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</si>
  <si>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</si>
  <si>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</si>
  <si>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</si>
  <si>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</si>
  <si>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</si>
  <si>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</si>
  <si>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</si>
  <si>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</si>
  <si>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</si>
  <si>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</si>
  <si>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</si>
  <si>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</si>
  <si>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</si>
  <si>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</si>
  <si>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</si>
  <si>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</si>
  <si>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</si>
  <si>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</si>
  <si>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</si>
  <si>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</si>
  <si>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</si>
  <si>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</si>
  <si>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</si>
  <si>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</si>
  <si>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</si>
  <si>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</si>
  <si>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</si>
  <si>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</si>
  <si>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</si>
  <si>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</si>
  <si>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</si>
  <si>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</si>
  <si>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</si>
  <si>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</si>
  <si>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</si>
  <si>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</si>
  <si>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</si>
  <si>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</si>
  <si>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</si>
  <si>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</si>
  <si>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</si>
  <si>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</si>
  <si>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</si>
  <si>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</si>
  <si>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</si>
  <si>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</si>
  <si>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</si>
  <si>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</si>
  <si>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</si>
  <si>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</si>
  <si>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</si>
  <si>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</si>
  <si>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</si>
  <si>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</si>
  <si>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</si>
  <si>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</si>
  <si>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</si>
  <si>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</si>
  <si>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</si>
  <si>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</si>
  <si>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</si>
  <si>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</si>
  <si>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</si>
  <si>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</si>
  <si>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</si>
  <si>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</si>
  <si>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</si>
  <si>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</si>
  <si>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</si>
  <si>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</si>
  <si>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</si>
  <si>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</si>
  <si>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</si>
  <si>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</si>
  <si>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</si>
  <si>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</si>
  <si>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</si>
  <si>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</si>
  <si>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</si>
  <si>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</si>
  <si>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</si>
  <si>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</si>
  <si>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</si>
  <si>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</si>
  <si>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</si>
  <si>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</si>
  <si>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</si>
  <si>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</si>
  <si>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</si>
  <si>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</si>
  <si>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</si>
  <si>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</si>
  <si>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</si>
  <si>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</si>
  <si>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</si>
  <si>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</si>
  <si>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</si>
  <si>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</si>
  <si>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</si>
  <si>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</si>
  <si>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</si>
  <si>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</si>
  <si>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</si>
  <si>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</si>
  <si>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</si>
  <si>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</si>
  <si>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</si>
  <si>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</si>
  <si>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</si>
  <si>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</si>
  <si>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</si>
  <si>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</si>
  <si>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</si>
  <si>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</si>
  <si>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</si>
  <si>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</si>
  <si>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</si>
  <si>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</si>
  <si>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</si>
  <si>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</si>
  <si>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</si>
  <si>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</si>
  <si>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</si>
  <si>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</si>
  <si>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</si>
  <si>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</si>
  <si>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</si>
  <si>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</si>
  <si>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</si>
  <si>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</si>
  <si>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</si>
  <si>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</si>
  <si>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</si>
  <si>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</si>
  <si>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</si>
  <si>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</si>
  <si>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</si>
  <si>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</si>
  <si>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</si>
  <si>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</si>
  <si>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</si>
  <si>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</si>
  <si>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</si>
  <si>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</si>
  <si>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</si>
  <si>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</si>
  <si>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</si>
  <si>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</si>
  <si>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</si>
  <si>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</si>
  <si>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</si>
  <si>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</si>
  <si>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</si>
  <si>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</si>
  <si>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</si>
  <si>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</si>
  <si>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</si>
  <si>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</si>
  <si>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</si>
  <si>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</si>
  <si>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</si>
  <si>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</si>
  <si>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</si>
  <si>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</si>
  <si>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</si>
  <si>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</si>
  <si>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</si>
  <si>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</si>
  <si>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</si>
  <si>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</si>
  <si>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</si>
  <si>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</si>
  <si>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</si>
  <si>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</si>
  <si>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</si>
  <si>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</si>
  <si>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</si>
  <si>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</si>
  <si>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</si>
  <si>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</si>
  <si>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</si>
  <si>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</si>
  <si>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</si>
  <si>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</si>
  <si>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</si>
  <si>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</si>
  <si>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</si>
  <si>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</si>
  <si>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</si>
  <si>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</si>
  <si>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</si>
  <si>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</si>
  <si>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</si>
  <si>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</si>
  <si>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</si>
  <si>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</si>
  <si>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</si>
  <si>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</si>
  <si>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</si>
  <si>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</si>
  <si>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</si>
  <si>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</si>
  <si>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</si>
  <si>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</si>
  <si>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</si>
  <si>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</si>
  <si>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</si>
  <si>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</si>
  <si>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</si>
  <si>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</si>
  <si>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</si>
  <si>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</si>
  <si>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</si>
  <si>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</si>
  <si>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</si>
  <si>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</si>
  <si>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</si>
  <si>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</si>
  <si>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</si>
  <si>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</si>
  <si>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</si>
  <si>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</si>
  <si>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</si>
  <si>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</si>
  <si>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</si>
  <si>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</si>
  <si>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</si>
  <si>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</si>
  <si>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</si>
  <si>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</si>
  <si>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</si>
  <si>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</si>
  <si>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</si>
  <si>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</si>
  <si>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</si>
  <si>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</si>
  <si>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</si>
  <si>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</si>
  <si>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</si>
  <si>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</si>
  <si>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</si>
  <si>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</si>
  <si>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</si>
  <si>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</si>
  <si>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</si>
  <si>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</si>
  <si>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</si>
  <si>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</si>
  <si>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</si>
  <si>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</si>
  <si>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</si>
  <si>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</si>
  <si>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</si>
  <si>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</si>
  <si>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</si>
  <si>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</si>
  <si>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</si>
  <si>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</si>
  <si>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</si>
  <si>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</si>
  <si>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</si>
  <si>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</si>
  <si>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</si>
  <si>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</si>
  <si>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</si>
  <si>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</si>
  <si>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</si>
  <si>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</si>
  <si>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</si>
  <si>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</si>
  <si>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</si>
  <si>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</si>
  <si>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</si>
  <si>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</si>
  <si>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</si>
  <si>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</si>
  <si>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</si>
  <si>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</si>
  <si>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</si>
  <si>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</si>
  <si>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</si>
  <si>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</si>
  <si>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</si>
  <si>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</si>
  <si>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</si>
  <si>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</si>
  <si>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</si>
  <si>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</si>
  <si>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</si>
  <si>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</si>
  <si>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</si>
  <si>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</si>
  <si>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</si>
  <si>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</si>
  <si>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</si>
  <si>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</si>
  <si>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</si>
  <si>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</si>
  <si>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</si>
  <si>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</si>
  <si>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</si>
  <si>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</si>
  <si>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</si>
  <si>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</si>
  <si>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</si>
  <si>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</si>
  <si>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</si>
  <si>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</si>
  <si>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</si>
  <si>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</si>
  <si>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</si>
  <si>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</si>
  <si>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</si>
  <si>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</si>
  <si>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</si>
  <si>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</si>
  <si>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</si>
  <si>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</si>
  <si>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</si>
  <si>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</si>
  <si>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</si>
  <si>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</si>
  <si>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</si>
  <si>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</si>
  <si>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</si>
  <si>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</si>
  <si>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</si>
  <si>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</si>
  <si>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</si>
  <si>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</si>
  <si>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</si>
  <si>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</si>
  <si>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</si>
  <si>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</si>
  <si>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</si>
  <si>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</si>
  <si>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</si>
  <si>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</si>
  <si>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</si>
  <si>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</si>
  <si>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</si>
  <si>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</si>
  <si>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</si>
  <si>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</si>
  <si>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</si>
  <si>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</si>
  <si>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</si>
  <si>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</si>
  <si>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</si>
  <si>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</si>
  <si>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</si>
  <si>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</si>
  <si>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</si>
  <si>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</si>
  <si>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</si>
  <si>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</si>
  <si>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</si>
  <si>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</si>
  <si>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</si>
  <si>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</si>
  <si>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</si>
  <si>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</si>
  <si>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</si>
  <si>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</si>
  <si>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</si>
  <si>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</si>
  <si>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</si>
  <si>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</si>
  <si>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</si>
  <si>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</si>
  <si>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</si>
  <si>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</si>
  <si>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</si>
  <si>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</si>
  <si>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</si>
  <si>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</si>
  <si>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</si>
  <si>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</si>
  <si>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</si>
  <si>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</si>
  <si>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</si>
  <si>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</si>
  <si>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</si>
  <si>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</si>
  <si>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</si>
  <si>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</si>
  <si>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</si>
  <si>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</si>
  <si>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</si>
  <si>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</si>
  <si>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</si>
  <si>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</si>
  <si>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</si>
  <si>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</si>
  <si>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</si>
  <si>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</si>
  <si>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</si>
  <si>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</si>
  <si>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</si>
  <si>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</si>
  <si>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</si>
  <si>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</si>
  <si>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</si>
  <si>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</si>
  <si>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</si>
  <si>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</si>
  <si>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</si>
  <si>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</si>
  <si>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</si>
  <si>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</si>
  <si>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</si>
  <si>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</si>
  <si>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</si>
  <si>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</si>
  <si>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</si>
  <si>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</si>
  <si>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</si>
  <si>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</si>
  <si>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</si>
  <si>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</si>
  <si>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</si>
  <si>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</si>
  <si>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</si>
  <si>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</si>
  <si>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</si>
  <si>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</si>
  <si>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</si>
  <si>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</si>
  <si>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</si>
  <si>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</si>
  <si>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</si>
  <si>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</si>
  <si>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</si>
  <si>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</si>
  <si>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</si>
  <si>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</si>
  <si>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</si>
  <si>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</si>
  <si>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</si>
  <si>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</si>
  <si>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</si>
  <si>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</si>
  <si>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</si>
  <si>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</si>
  <si>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</si>
  <si>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</si>
  <si>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</si>
  <si>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</si>
  <si>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</si>
  <si>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</si>
  <si>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</si>
  <si>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</si>
  <si>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</si>
  <si>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</si>
  <si>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</si>
  <si>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</si>
  <si>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</si>
  <si>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</si>
  <si>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</si>
  <si>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</si>
  <si>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</si>
  <si>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</si>
  <si>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</si>
  <si>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</si>
  <si>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</si>
  <si>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</si>
  <si>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</si>
  <si>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</si>
  <si>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</si>
  <si>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</si>
  <si>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</si>
  <si>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</si>
  <si>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</si>
  <si>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</si>
  <si>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</si>
  <si>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</si>
  <si>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</si>
  <si>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</si>
  <si>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</si>
  <si>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</si>
  <si>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</si>
  <si>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</si>
  <si>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</si>
  <si>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</si>
  <si>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</si>
  <si>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</si>
  <si>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</si>
  <si>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</si>
  <si>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</si>
  <si>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</si>
  <si>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</si>
  <si>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</si>
  <si>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</si>
  <si>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</si>
  <si>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</si>
  <si>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</si>
  <si>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</si>
  <si>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</si>
  <si>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</si>
  <si>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</si>
  <si>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</si>
  <si>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</si>
  <si>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</si>
  <si>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</si>
  <si>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</si>
  <si>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</si>
  <si>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</si>
  <si>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</si>
  <si>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</si>
  <si>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</si>
  <si>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</si>
  <si>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</si>
  <si>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</si>
  <si>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</si>
  <si>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</si>
  <si>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</si>
  <si>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</si>
  <si>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</si>
  <si>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</si>
  <si>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</si>
  <si>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</si>
  <si>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</si>
  <si>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</si>
  <si>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</si>
  <si>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</si>
  <si>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</si>
  <si>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</si>
  <si>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</si>
  <si>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</si>
  <si>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</si>
  <si>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</si>
  <si>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</si>
  <si>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</si>
  <si>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</si>
  <si>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</si>
  <si>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</si>
  <si>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</si>
  <si>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</si>
  <si>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</si>
  <si>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</si>
  <si>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</si>
  <si>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</si>
  <si>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</si>
  <si>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</si>
  <si>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</si>
  <si>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</si>
  <si>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</si>
  <si>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</si>
  <si>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</si>
  <si>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</si>
  <si>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</si>
  <si>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</si>
  <si>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</si>
  <si>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</si>
  <si>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</si>
  <si>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</si>
  <si>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</si>
  <si>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</si>
  <si>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</si>
  <si>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</si>
  <si>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</si>
  <si>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</si>
  <si>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</si>
  <si>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</si>
  <si>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</si>
  <si>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</si>
  <si>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</si>
  <si>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</si>
  <si>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</si>
  <si>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</si>
  <si>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</si>
  <si>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</si>
  <si>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</si>
  <si>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</si>
  <si>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</si>
  <si>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</si>
  <si>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</si>
  <si>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</si>
  <si>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</si>
  <si>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</si>
  <si>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</si>
  <si>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</si>
  <si>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</si>
  <si>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</si>
  <si>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</si>
  <si>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</si>
  <si>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</si>
  <si>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</si>
  <si>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</si>
  <si>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</si>
  <si>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</si>
  <si>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</si>
  <si>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</si>
  <si>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</si>
  <si>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</si>
  <si>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</si>
  <si>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</si>
  <si>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</si>
  <si>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</si>
  <si>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</si>
  <si>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</si>
  <si>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</si>
  <si>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</si>
  <si>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</si>
  <si>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</si>
  <si>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</si>
  <si>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</si>
  <si>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</si>
  <si>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</si>
  <si>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</si>
  <si>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</si>
  <si>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</si>
  <si>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</si>
  <si>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</si>
  <si>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</si>
  <si>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</si>
  <si>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</si>
  <si>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</si>
  <si>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</si>
  <si>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</si>
  <si>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</si>
  <si>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</si>
  <si>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</si>
  <si>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</si>
  <si>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</si>
  <si>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</si>
  <si>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</si>
  <si>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</si>
  <si>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</si>
  <si>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</si>
  <si>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</si>
  <si>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</si>
  <si>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</si>
  <si>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</si>
  <si>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</si>
  <si>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</si>
  <si>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</si>
  <si>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</si>
  <si>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</si>
  <si>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</si>
  <si>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</si>
  <si>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</si>
  <si>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</si>
  <si>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</si>
  <si>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</si>
  <si>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</si>
  <si>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</si>
  <si>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</si>
  <si>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</si>
  <si>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</si>
  <si>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</si>
  <si>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</si>
  <si>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</si>
  <si>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</si>
  <si>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</si>
  <si>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</si>
  <si>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</si>
  <si>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</si>
  <si>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</si>
  <si>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</si>
  <si>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</si>
  <si>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</si>
  <si>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</si>
  <si>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</si>
  <si>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</si>
  <si>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</si>
  <si>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</si>
  <si>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</si>
  <si>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</si>
  <si>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</si>
  <si>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</si>
  <si>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</si>
  <si>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</si>
  <si>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</si>
  <si>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</si>
  <si>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</si>
  <si>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</si>
  <si>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</si>
  <si>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</si>
  <si>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</si>
  <si>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</si>
  <si>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</si>
  <si>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</si>
  <si>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</si>
  <si>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</si>
  <si>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</si>
  <si>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</si>
  <si>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</si>
  <si>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</si>
  <si>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</si>
  <si>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</si>
  <si>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</si>
  <si>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</si>
  <si>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</si>
  <si>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</si>
  <si>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</si>
  <si>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</si>
  <si>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</si>
  <si>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</si>
  <si>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</si>
  <si>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</si>
  <si>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</si>
  <si>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</si>
  <si>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</si>
  <si>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</si>
  <si>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</si>
  <si>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</si>
  <si>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</si>
  <si>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</si>
  <si>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</si>
  <si>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</si>
  <si>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</si>
  <si>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</si>
  <si>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</si>
  <si>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</si>
  <si>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</si>
  <si>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</si>
  <si>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</si>
  <si>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</si>
  <si>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</si>
  <si>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</si>
  <si>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</si>
  <si>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</si>
  <si>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</si>
  <si>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</si>
  <si>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</si>
  <si>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</si>
  <si>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</si>
  <si>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</si>
  <si>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</si>
  <si>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</si>
  <si>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</si>
  <si>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</si>
  <si>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</si>
  <si>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</si>
  <si>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</si>
  <si>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</si>
  <si>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</si>
  <si>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</si>
  <si>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</si>
  <si>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</si>
  <si>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</si>
  <si>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</si>
  <si>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</si>
  <si>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</si>
  <si>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</si>
  <si>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</si>
  <si>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</si>
  <si>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</si>
  <si>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</si>
  <si>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</si>
  <si>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</si>
  <si>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</si>
  <si>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</si>
  <si>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</si>
  <si>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</si>
  <si>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</si>
  <si>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</si>
  <si>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</si>
  <si>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</si>
  <si>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</si>
  <si>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</si>
  <si>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</si>
  <si>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</si>
  <si>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</si>
  <si>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</si>
  <si>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</si>
  <si>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</si>
  <si>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</si>
  <si>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</si>
  <si>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</si>
  <si>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</si>
  <si>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</si>
  <si>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</si>
  <si>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</si>
  <si>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</si>
  <si>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</si>
  <si>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</si>
  <si>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</si>
  <si>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</si>
  <si>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</si>
  <si>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</si>
  <si>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</si>
  <si>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</si>
  <si>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</si>
  <si>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</si>
  <si>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</si>
  <si>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</si>
  <si>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</si>
  <si>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</si>
  <si>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</si>
  <si>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</si>
  <si>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</si>
  <si>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</si>
  <si>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</si>
  <si>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</si>
  <si>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</si>
  <si>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</si>
  <si>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</si>
  <si>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</si>
  <si>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</si>
  <si>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</si>
  <si>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</si>
  <si>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</si>
  <si>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</si>
  <si>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</si>
  <si>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</si>
  <si>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</si>
  <si>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</si>
  <si>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</si>
  <si>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</si>
  <si>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</si>
  <si>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</si>
  <si>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</si>
  <si>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</si>
  <si>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</si>
  <si>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</si>
  <si>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</si>
  <si>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</si>
  <si>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</si>
  <si>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</si>
  <si>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</si>
  <si>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</si>
  <si>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</si>
  <si>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</si>
  <si>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</si>
  <si>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</si>
  <si>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</si>
  <si>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</si>
  <si>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</si>
  <si>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</si>
  <si>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</si>
  <si>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</si>
  <si>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</si>
  <si>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</si>
  <si>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</si>
  <si>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</si>
  <si>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</si>
  <si>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</si>
  <si>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</si>
  <si>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</si>
  <si>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</si>
  <si>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</si>
  <si>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</si>
  <si>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</si>
  <si>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</si>
  <si>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</si>
  <si>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</si>
  <si>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</si>
  <si>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</si>
  <si>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</si>
  <si>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</si>
  <si>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</si>
  <si>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</si>
  <si>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</si>
  <si>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</si>
  <si>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</si>
  <si>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</si>
  <si>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</si>
  <si>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</si>
  <si>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</si>
  <si>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</si>
  <si>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</si>
  <si>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</si>
  <si>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</si>
  <si>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</si>
  <si>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</si>
  <si>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</si>
  <si>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</si>
  <si>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</si>
  <si>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</si>
  <si>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</si>
  <si>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</si>
  <si>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</si>
  <si>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</si>
  <si>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</si>
  <si>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</si>
  <si>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</si>
  <si>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</si>
  <si>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</si>
  <si>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</si>
  <si>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</si>
  <si>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</si>
  <si>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</si>
  <si>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</si>
  <si>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</si>
  <si>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</si>
  <si>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</si>
  <si>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</si>
  <si>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</si>
  <si>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</si>
  <si>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</si>
  <si>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</si>
  <si>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</si>
  <si>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</si>
  <si>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</si>
  <si>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</si>
  <si>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</si>
  <si>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</si>
  <si>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</si>
  <si>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</si>
  <si>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</si>
  <si>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</si>
  <si>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</si>
  <si>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</si>
  <si>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</si>
  <si>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</si>
  <si>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</si>
  <si>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</si>
  <si>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</si>
  <si>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</si>
  <si>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</si>
  <si>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</si>
  <si>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</si>
  <si>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</si>
  <si>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</si>
  <si>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</si>
  <si>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</si>
  <si>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</si>
  <si>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</si>
  <si>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</si>
  <si>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</si>
  <si>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</si>
  <si>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</si>
  <si>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</si>
  <si>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</si>
  <si>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</si>
  <si>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</si>
  <si>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</si>
  <si>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</si>
  <si>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</si>
  <si>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</si>
  <si>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</si>
  <si>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</si>
  <si>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</si>
  <si>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</si>
  <si>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</si>
  <si>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</si>
  <si>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</si>
  <si>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</si>
  <si>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</si>
  <si>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</si>
  <si>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</si>
  <si>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</si>
  <si>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</si>
  <si>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</si>
  <si>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</si>
  <si>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</si>
  <si>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</si>
  <si>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</si>
  <si>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</si>
  <si>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</si>
  <si>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</si>
  <si>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</si>
  <si>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</si>
  <si>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</si>
  <si>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</si>
  <si>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</si>
  <si>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</si>
  <si>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</si>
  <si>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</si>
  <si>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</si>
  <si>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</si>
  <si>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</si>
  <si>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</si>
  <si>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</si>
  <si>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</si>
  <si>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</si>
  <si>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</si>
  <si>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</si>
  <si>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</si>
  <si>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</si>
  <si>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</si>
  <si>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</si>
  <si>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</si>
  <si>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</si>
  <si>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</si>
  <si>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</si>
  <si>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</si>
  <si>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</si>
  <si>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</si>
  <si>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</si>
  <si>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</si>
  <si>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</si>
  <si>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</si>
  <si>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</si>
  <si>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</si>
  <si>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</si>
  <si>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</si>
  <si>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</si>
  <si>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</si>
  <si>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</si>
  <si>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</si>
  <si>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</si>
  <si>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</si>
  <si>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</si>
  <si>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</si>
  <si>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</si>
  <si>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</si>
  <si>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</si>
  <si>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</si>
  <si>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</si>
  <si>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</si>
  <si>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</si>
  <si>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</si>
  <si>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</si>
  <si>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</si>
  <si>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</si>
  <si>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</si>
  <si>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</si>
  <si>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</si>
  <si>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</si>
  <si>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</si>
  <si>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</si>
  <si>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</si>
  <si>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</si>
  <si>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</si>
  <si>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</si>
  <si>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</si>
  <si>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</si>
  <si>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</si>
  <si>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</si>
  <si>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</si>
  <si>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</si>
  <si>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</si>
  <si>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</si>
  <si>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</si>
  <si>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</si>
  <si>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</si>
  <si>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</si>
  <si>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</si>
  <si>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</si>
  <si>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</si>
  <si>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</si>
  <si>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</si>
  <si>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</si>
  <si>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</si>
  <si>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</si>
  <si>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</si>
  <si>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</si>
  <si>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</si>
  <si>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</si>
  <si>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</si>
  <si>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</si>
  <si>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</si>
  <si>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</si>
  <si>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</si>
  <si>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</si>
  <si>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</si>
  <si>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</si>
  <si>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</si>
  <si>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</si>
  <si>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</si>
  <si>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</si>
  <si>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</si>
  <si>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</si>
  <si>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</si>
  <si>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</si>
  <si>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</si>
  <si>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</si>
  <si>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</si>
  <si>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</si>
  <si>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</si>
  <si>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</si>
  <si>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</si>
  <si>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</si>
  <si>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</si>
  <si>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</si>
  <si>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</si>
  <si>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</si>
  <si>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</si>
  <si>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</si>
  <si>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</si>
  <si>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</si>
  <si>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</si>
  <si>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</si>
  <si>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</si>
  <si>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</si>
  <si>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</si>
  <si>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</si>
  <si>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</si>
  <si>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</si>
  <si>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</si>
  <si>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</si>
  <si>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</si>
  <si>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</si>
  <si>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</si>
  <si>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</si>
  <si>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</si>
  <si>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</si>
  <si>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</si>
  <si>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</si>
  <si>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</si>
  <si>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</si>
  <si>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</si>
  <si>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</si>
  <si>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</si>
  <si>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</si>
  <si>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</si>
  <si>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</si>
  <si>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</si>
  <si>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</si>
  <si>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</si>
  <si>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</si>
  <si>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</si>
  <si>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</si>
  <si>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</si>
  <si>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</si>
  <si>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</si>
  <si>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</si>
  <si>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</si>
  <si>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</si>
  <si>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</si>
  <si>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</si>
  <si>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</si>
  <si>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</si>
  <si>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</si>
  <si>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</si>
  <si>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</si>
  <si>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</si>
  <si>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</si>
  <si>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</si>
  <si>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</si>
  <si>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</si>
  <si>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</si>
  <si>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</si>
  <si>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</si>
  <si>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</si>
  <si>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</si>
  <si>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</si>
  <si>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</si>
  <si>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</si>
  <si>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</si>
  <si>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</si>
  <si>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</si>
  <si>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</si>
  <si>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</si>
  <si>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</si>
  <si>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</si>
  <si>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</si>
  <si>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</si>
  <si>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</si>
  <si>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</si>
  <si>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</si>
  <si>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</si>
  <si>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</si>
  <si>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</si>
  <si>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</si>
  <si>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</si>
  <si>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</si>
  <si>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</si>
  <si>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</si>
  <si>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</si>
  <si>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</si>
  <si>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</si>
  <si>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</si>
  <si>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</si>
  <si>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</si>
  <si>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</si>
  <si>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</si>
  <si>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</si>
  <si>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</si>
  <si>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</si>
  <si>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</si>
  <si>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</si>
  <si>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</si>
  <si>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</si>
  <si>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</si>
  <si>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</si>
  <si>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</si>
  <si>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</si>
  <si>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</si>
  <si>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</si>
  <si>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</si>
  <si>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</si>
  <si>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</si>
  <si>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</si>
  <si>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</si>
  <si>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</si>
  <si>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</si>
  <si>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</si>
  <si>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</si>
  <si>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</si>
  <si>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</si>
  <si>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</si>
  <si>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</si>
  <si>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</si>
  <si>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</si>
  <si>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</si>
  <si>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</si>
  <si>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</si>
  <si>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</si>
  <si>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</si>
  <si>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</si>
  <si>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</si>
  <si>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</si>
  <si>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</si>
  <si>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</si>
  <si>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</si>
  <si>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</si>
  <si>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</si>
  <si>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</si>
  <si>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</si>
  <si>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</si>
  <si>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</si>
  <si>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</si>
  <si>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</si>
  <si>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</si>
  <si>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</si>
  <si>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</si>
  <si>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</si>
  <si>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</si>
  <si>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</si>
  <si>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</si>
  <si>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</si>
  <si>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</si>
  <si>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</si>
  <si>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</si>
  <si>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</si>
  <si>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</si>
  <si>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</si>
  <si>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</si>
  <si>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</si>
  <si>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</si>
  <si>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</si>
  <si>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</si>
  <si>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</si>
  <si>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</si>
  <si>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</si>
  <si>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</si>
  <si>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</si>
  <si>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</si>
  <si>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</si>
  <si>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</si>
  <si>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</si>
  <si>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</si>
  <si>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</si>
  <si>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</si>
  <si>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</si>
  <si>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</si>
  <si>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</si>
  <si>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</si>
  <si>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</si>
  <si>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</si>
  <si>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</si>
  <si>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</si>
  <si>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</si>
  <si>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</si>
  <si>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</si>
  <si>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</si>
  <si>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</si>
  <si>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</si>
  <si>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</si>
  <si>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</si>
  <si>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</si>
  <si>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</si>
  <si>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</si>
  <si>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</si>
  <si>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</si>
  <si>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</si>
  <si>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</si>
  <si>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</si>
  <si>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</si>
  <si>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</si>
  <si>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</si>
  <si>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</si>
  <si>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</si>
  <si>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</si>
  <si>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</si>
  <si>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</si>
  <si>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</si>
  <si>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</si>
  <si>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</si>
  <si>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</si>
  <si>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</si>
  <si>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</si>
  <si>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</si>
  <si>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</si>
  <si>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</si>
  <si>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</si>
  <si>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</si>
  <si>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</si>
  <si>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</si>
  <si>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</si>
  <si>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</si>
  <si>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</si>
  <si>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</si>
  <si>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</si>
  <si>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</si>
  <si>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</si>
  <si>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</si>
  <si>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</si>
  <si>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</si>
  <si>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</si>
  <si>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</si>
  <si>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</si>
  <si>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</si>
  <si>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</si>
  <si>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</si>
  <si>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</si>
  <si>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</si>
  <si>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</si>
  <si>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</si>
  <si>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</si>
  <si>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</si>
  <si>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</si>
  <si>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</si>
  <si>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</si>
  <si>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</si>
  <si>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</si>
  <si>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</si>
  <si>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</si>
  <si>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</si>
  <si>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</si>
  <si>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</si>
  <si>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</si>
  <si>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</si>
  <si>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</si>
  <si>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</si>
  <si>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</si>
  <si>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</si>
  <si>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</si>
  <si>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</si>
  <si>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</si>
  <si>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</si>
  <si>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</si>
  <si>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</si>
  <si>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</si>
  <si>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</si>
  <si>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</si>
  <si>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</si>
  <si>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</si>
  <si>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</si>
  <si>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</si>
  <si>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</si>
  <si>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</si>
  <si>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</si>
  <si>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</si>
  <si>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</si>
  <si>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</si>
  <si>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</si>
  <si>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</si>
  <si>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</si>
  <si>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</si>
  <si>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</si>
  <si>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</si>
  <si>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</si>
  <si>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</si>
  <si>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</si>
  <si>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</si>
  <si>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</si>
  <si>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</si>
  <si>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</si>
  <si>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</si>
  <si>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</si>
  <si>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</si>
  <si>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</si>
  <si>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</si>
  <si>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</si>
  <si>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</si>
  <si>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</si>
  <si>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</si>
  <si>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</si>
  <si>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</si>
  <si>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</si>
  <si>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</si>
  <si>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</si>
  <si>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</si>
  <si>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</si>
  <si>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</si>
  <si>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</si>
  <si>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</si>
  <si>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</si>
  <si>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</si>
  <si>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</si>
  <si>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</si>
  <si>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</si>
  <si>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</si>
  <si>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</si>
  <si>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</si>
  <si>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</si>
  <si>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</si>
  <si>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</si>
  <si>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</si>
  <si>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</si>
  <si>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</si>
  <si>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</si>
  <si>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</si>
  <si>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</si>
  <si>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</si>
  <si>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</si>
  <si>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</si>
  <si>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</si>
  <si>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</si>
  <si>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</si>
  <si>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</si>
  <si>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</si>
  <si>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</si>
  <si>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</si>
  <si>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</si>
  <si>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</si>
  <si>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</si>
  <si>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</si>
  <si>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</si>
  <si>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</si>
  <si>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</si>
  <si>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</si>
  <si>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</si>
  <si>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</si>
  <si>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</si>
  <si>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</si>
  <si>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</si>
  <si>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</si>
  <si>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</si>
  <si>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</si>
  <si>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</si>
  <si>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</si>
  <si>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</si>
  <si>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</si>
  <si>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</si>
  <si>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</si>
  <si>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</si>
  <si>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</si>
  <si>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</si>
  <si>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</si>
  <si>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</si>
  <si>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</si>
  <si>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</si>
  <si>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</si>
  <si>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</si>
  <si>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</si>
  <si>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</si>
  <si>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</si>
  <si>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</si>
  <si>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</si>
  <si>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</si>
  <si>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</si>
  <si>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</si>
  <si>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</si>
  <si>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</si>
  <si>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</si>
  <si>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</si>
  <si>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</si>
  <si>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</si>
  <si>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</si>
  <si>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</si>
  <si>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</si>
  <si>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</si>
  <si>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</si>
  <si>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</si>
  <si>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</si>
  <si>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</si>
  <si>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</si>
  <si>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</si>
  <si>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</si>
  <si>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</si>
  <si>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</si>
  <si>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</si>
  <si>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</si>
  <si>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</si>
  <si>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</si>
  <si>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</si>
  <si>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</si>
  <si>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</si>
  <si>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</si>
  <si>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</si>
  <si>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</si>
  <si>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</si>
  <si>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</si>
  <si>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</si>
  <si>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</si>
  <si>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</si>
  <si>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</si>
  <si>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</si>
  <si>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</si>
  <si>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</si>
  <si>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</si>
  <si>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</si>
  <si>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</si>
  <si>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</si>
  <si>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</si>
  <si>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</si>
  <si>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</si>
  <si>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</si>
  <si>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</si>
  <si>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</si>
  <si>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</si>
  <si>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</si>
  <si>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</si>
  <si>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</si>
  <si>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</si>
  <si>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</si>
  <si>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</si>
  <si>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</si>
  <si>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</si>
  <si>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</si>
  <si>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</si>
  <si>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</si>
  <si>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</si>
  <si>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</si>
  <si>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</si>
  <si>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</si>
  <si>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</si>
  <si>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</si>
  <si>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</si>
  <si>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</si>
  <si>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</si>
  <si>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</si>
  <si>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</si>
  <si>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</si>
  <si>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</si>
  <si>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</si>
  <si>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</si>
  <si>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</si>
  <si>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</si>
  <si>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</si>
  <si>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</si>
  <si>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</si>
  <si>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</si>
  <si>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</si>
  <si>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</si>
  <si>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</si>
  <si>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</si>
  <si>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</si>
  <si>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</si>
  <si>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</si>
  <si>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</si>
  <si>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</si>
  <si>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</si>
  <si>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</si>
  <si>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</si>
  <si>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</si>
  <si>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</si>
  <si>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</si>
  <si>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</si>
  <si>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</si>
  <si>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</si>
  <si>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</si>
  <si>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</si>
  <si>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</si>
  <si>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</si>
  <si>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</si>
  <si>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</si>
  <si>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</si>
  <si>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</si>
  <si>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</si>
  <si>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</si>
  <si>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</si>
  <si>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</si>
  <si>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</si>
  <si>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</si>
  <si>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</si>
  <si>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</si>
  <si>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</si>
  <si>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</si>
  <si>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</si>
  <si>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</si>
  <si>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</si>
  <si>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</si>
  <si>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</si>
  <si>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</si>
  <si>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</si>
  <si>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</si>
  <si>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</si>
  <si>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</si>
  <si>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</si>
  <si>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</si>
  <si>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</si>
  <si>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</si>
  <si>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</si>
  <si>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</si>
  <si>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</si>
  <si>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</si>
  <si>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</si>
  <si>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</si>
  <si>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</si>
  <si>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</si>
  <si>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</si>
  <si>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</si>
  <si>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</si>
  <si>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</si>
  <si>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</si>
  <si>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</si>
  <si>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</si>
  <si>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</si>
  <si>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</si>
  <si>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</si>
  <si>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</si>
  <si>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</si>
  <si>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</si>
  <si>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</si>
  <si>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</si>
  <si>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</si>
  <si>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</si>
  <si>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</si>
  <si>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</si>
  <si>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</si>
  <si>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</si>
  <si>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</si>
  <si>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</si>
  <si>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</si>
  <si>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</si>
  <si>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</si>
  <si>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</si>
  <si>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</si>
  <si>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</si>
  <si>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</si>
  <si>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</si>
  <si>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</si>
  <si>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</si>
  <si>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</si>
  <si>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</si>
  <si>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</si>
  <si>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</si>
  <si>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</si>
  <si>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</si>
  <si>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</si>
  <si>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</si>
  <si>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</si>
  <si>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</si>
  <si>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</si>
  <si>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</si>
  <si>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</si>
  <si>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</si>
  <si>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</si>
  <si>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</si>
  <si>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</si>
  <si>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</si>
  <si>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</si>
  <si>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</si>
  <si>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</si>
  <si>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</si>
  <si>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</si>
  <si>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</si>
  <si>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</si>
  <si>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</si>
  <si>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</si>
  <si>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</si>
  <si>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</si>
  <si>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</si>
  <si>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</si>
  <si>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</si>
  <si>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</si>
  <si>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</si>
  <si>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</si>
  <si>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</si>
  <si>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</si>
  <si>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</si>
  <si>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</si>
  <si>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</si>
  <si>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</si>
  <si>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</si>
  <si>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</si>
  <si>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</si>
  <si>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</si>
  <si>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</si>
  <si>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</si>
  <si>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</si>
  <si>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</si>
  <si>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</si>
  <si>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</si>
  <si>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</si>
  <si>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</si>
  <si>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</si>
  <si>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</si>
  <si>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</si>
  <si>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</si>
  <si>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</si>
  <si>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</si>
  <si>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</si>
  <si>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</si>
  <si>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</si>
  <si>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</si>
  <si>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</si>
  <si>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</si>
  <si>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</si>
  <si>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</si>
  <si>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</si>
  <si>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</si>
  <si>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</si>
  <si>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</si>
  <si>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</si>
  <si>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</si>
  <si>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</si>
  <si>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</si>
  <si>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</si>
  <si>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</si>
  <si>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</si>
  <si>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</si>
  <si>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</si>
  <si>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</si>
  <si>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</si>
  <si>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</si>
  <si>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</si>
  <si>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</si>
  <si>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</si>
  <si>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</si>
  <si>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</si>
  <si>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</si>
  <si>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</si>
  <si>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</si>
  <si>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</si>
  <si>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</si>
  <si>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</si>
  <si>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</si>
  <si>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</si>
  <si>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</si>
  <si>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</si>
  <si>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</si>
  <si>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</si>
  <si>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</si>
  <si>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</si>
  <si>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</si>
  <si>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</si>
  <si>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</si>
  <si>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</si>
  <si>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</si>
  <si>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</si>
  <si>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</si>
  <si>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</si>
  <si>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</si>
  <si>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</si>
  <si>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</si>
  <si>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</si>
  <si>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</si>
  <si>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</si>
  <si>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</si>
  <si>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</si>
  <si>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</si>
  <si>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</si>
  <si>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</si>
  <si>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</si>
  <si>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</si>
  <si>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</si>
  <si>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</si>
  <si>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</si>
  <si>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</si>
  <si>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</si>
  <si>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</si>
  <si>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</si>
  <si>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</si>
  <si>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</si>
  <si>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</si>
  <si>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</si>
  <si>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</si>
  <si>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</si>
  <si>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</si>
  <si>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</si>
  <si>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</si>
  <si>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</si>
  <si>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</si>
  <si>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</si>
  <si>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</si>
  <si>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</si>
  <si>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</si>
  <si>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</si>
  <si>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</si>
  <si>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</si>
  <si>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</si>
  <si>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</si>
  <si>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</si>
  <si>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</si>
  <si>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</si>
  <si>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</si>
  <si>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</si>
  <si>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</si>
  <si>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</si>
  <si>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</si>
  <si>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</si>
  <si>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</si>
  <si>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</si>
  <si>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</si>
  <si>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</si>
  <si>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</si>
  <si>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</si>
  <si>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</si>
  <si>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</si>
  <si>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</si>
  <si>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</si>
  <si>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</si>
  <si>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</si>
  <si>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</si>
  <si>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</si>
  <si>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</si>
  <si>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</si>
  <si>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</si>
  <si>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</si>
  <si>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</si>
  <si>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</si>
  <si>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</si>
  <si>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</si>
  <si>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</si>
  <si>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</si>
  <si>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</si>
  <si>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</si>
  <si>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</si>
  <si>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</si>
  <si>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</si>
  <si>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</si>
  <si>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</si>
  <si>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</si>
  <si>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</si>
  <si>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</si>
  <si>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</si>
  <si>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</si>
  <si>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</si>
  <si>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</si>
  <si>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</si>
  <si>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</si>
  <si>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</si>
  <si>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</si>
  <si>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</si>
  <si>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</si>
  <si>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</si>
  <si>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</si>
  <si>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</si>
  <si>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</si>
  <si>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</si>
  <si>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</si>
  <si>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</si>
  <si>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</si>
  <si>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</si>
  <si>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</si>
  <si>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</si>
  <si>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</si>
  <si>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</si>
  <si>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</si>
  <si>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</si>
  <si>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</si>
  <si>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</si>
  <si>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</si>
  <si>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</si>
  <si>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</si>
  <si>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</si>
  <si>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</si>
  <si>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</si>
  <si>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</si>
  <si>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</si>
  <si>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</si>
  <si>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</si>
  <si>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</si>
  <si>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</si>
  <si>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</si>
  <si>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</si>
  <si>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</si>
  <si>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</si>
  <si>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</si>
  <si>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</si>
  <si>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</si>
  <si>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</si>
  <si>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</si>
  <si>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</si>
  <si>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</si>
  <si>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</si>
  <si>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</si>
  <si>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</si>
  <si>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</si>
  <si>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</si>
  <si>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</si>
  <si>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</si>
  <si>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</si>
  <si>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</si>
  <si>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</si>
  <si>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</si>
  <si>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</si>
  <si>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</si>
  <si>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</si>
  <si>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</si>
  <si>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</si>
  <si>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</si>
  <si>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</si>
  <si>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</si>
  <si>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</si>
  <si>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</si>
  <si>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</si>
  <si>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</si>
  <si>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</si>
  <si>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</si>
  <si>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</si>
  <si>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</si>
  <si>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</si>
  <si>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</si>
  <si>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</si>
  <si>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</si>
  <si>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</si>
  <si>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</si>
  <si>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</si>
  <si>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</si>
  <si>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</si>
  <si>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</si>
  <si>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</si>
  <si>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</si>
  <si>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</si>
  <si>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</si>
  <si>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</si>
  <si>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</si>
  <si>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</si>
  <si>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</si>
  <si>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</si>
  <si>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</si>
  <si>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</si>
  <si>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</si>
  <si>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</si>
  <si>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</si>
  <si>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</si>
  <si>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</si>
  <si>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</si>
  <si>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</si>
  <si>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</si>
  <si>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</si>
  <si>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</si>
  <si>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</si>
  <si>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</si>
  <si>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</si>
  <si>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</si>
  <si>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</si>
  <si>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</si>
  <si>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</si>
  <si>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</si>
  <si>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</si>
  <si>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</si>
  <si>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</si>
  <si>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</si>
  <si>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</si>
  <si>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</si>
  <si>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</si>
  <si>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</si>
  <si>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</si>
  <si>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</si>
  <si>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</si>
  <si>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</si>
  <si>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</si>
  <si>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</si>
  <si>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</si>
  <si>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</si>
  <si>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</si>
  <si>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</si>
  <si>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</si>
  <si>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</si>
  <si>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</si>
  <si>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</si>
  <si>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</si>
  <si>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</si>
  <si>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</si>
  <si>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</si>
  <si>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</si>
  <si>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</si>
  <si>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</si>
  <si>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</si>
  <si>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</si>
  <si>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</si>
  <si>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</si>
  <si>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</si>
  <si>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</si>
  <si>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</si>
  <si>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</si>
  <si>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</si>
  <si>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</si>
  <si>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</si>
  <si>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</si>
  <si>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</si>
  <si>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</si>
  <si>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</si>
  <si>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</si>
  <si>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</si>
  <si>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</si>
  <si>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</si>
  <si>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</si>
  <si>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</si>
  <si>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</si>
  <si>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</si>
  <si>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</si>
  <si>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</si>
  <si>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</si>
  <si>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</si>
  <si>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</si>
  <si>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</si>
  <si>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</si>
  <si>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</si>
  <si>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</si>
  <si>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</si>
  <si>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</si>
  <si>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</si>
  <si>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</si>
  <si>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</si>
  <si>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</si>
  <si>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</si>
  <si>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</si>
  <si>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</si>
  <si>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</si>
  <si>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</si>
  <si>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</si>
  <si>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</si>
  <si>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</si>
  <si>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</si>
  <si>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</si>
  <si>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</si>
  <si>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</si>
  <si>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</si>
  <si>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</si>
  <si>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</si>
  <si>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</si>
  <si>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</si>
  <si>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</si>
  <si>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</si>
  <si>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</si>
  <si>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</si>
  <si>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</si>
  <si>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</si>
  <si>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</si>
  <si>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</si>
  <si>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</si>
  <si>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</si>
  <si>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</si>
  <si>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</si>
  <si>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</si>
  <si>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</si>
  <si>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</si>
  <si>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</si>
  <si>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</si>
  <si>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</si>
  <si>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</si>
  <si>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</si>
  <si>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</si>
  <si>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</si>
  <si>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</si>
  <si>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</si>
  <si>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</si>
  <si>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</si>
  <si>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</si>
  <si>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</si>
  <si>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</si>
  <si>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</si>
  <si>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</si>
  <si>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</si>
  <si>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</si>
  <si>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</si>
  <si>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</si>
  <si>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</si>
  <si>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</si>
  <si>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</si>
  <si>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</si>
  <si>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</si>
  <si>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</si>
  <si>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</si>
  <si>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</si>
  <si>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</si>
  <si>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</si>
  <si>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</si>
  <si>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</si>
  <si>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</si>
  <si>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</si>
  <si>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</si>
  <si>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</si>
  <si>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</si>
  <si>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</si>
  <si>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</si>
  <si>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</si>
  <si>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</si>
  <si>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</si>
  <si>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</si>
  <si>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</si>
  <si>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</si>
  <si>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</si>
  <si>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</si>
  <si>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</si>
  <si>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</si>
  <si>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</si>
  <si>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</si>
  <si>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</si>
  <si>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</si>
  <si>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</si>
  <si>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</si>
  <si>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</si>
  <si>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</si>
  <si>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</si>
  <si>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</si>
  <si>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</si>
  <si>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</si>
  <si>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</si>
  <si>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</si>
  <si>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</si>
  <si>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</si>
  <si>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</si>
  <si>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</si>
  <si>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</si>
  <si>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</si>
  <si>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</si>
  <si>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</si>
  <si>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</si>
  <si>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</si>
  <si>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</si>
  <si>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</si>
  <si>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</si>
  <si>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</si>
  <si>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</si>
  <si>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</si>
  <si>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</si>
  <si>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</si>
  <si>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</si>
  <si>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</si>
  <si>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</si>
  <si>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</si>
  <si>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</si>
  <si>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</si>
  <si>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</si>
  <si>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</si>
  <si>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</si>
  <si>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</si>
  <si>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</si>
  <si>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</si>
  <si>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</si>
  <si>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</si>
  <si>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</si>
  <si>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</si>
  <si>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</si>
  <si>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</si>
  <si>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</si>
  <si>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</si>
  <si>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</si>
  <si>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</si>
  <si>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</si>
  <si>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</si>
  <si>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</si>
  <si>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</si>
  <si>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</si>
  <si>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</si>
  <si>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</si>
  <si>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</si>
  <si>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</si>
  <si>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</si>
  <si>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</si>
  <si>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</si>
  <si>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</si>
  <si>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</si>
  <si>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</si>
  <si>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</si>
  <si>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</si>
  <si>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</si>
  <si>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</si>
  <si>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</si>
  <si>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</si>
  <si>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</si>
  <si>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</si>
  <si>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</si>
  <si>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</si>
  <si>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</si>
  <si>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</si>
  <si>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</si>
  <si>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</si>
  <si>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</si>
  <si>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</si>
  <si>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</si>
  <si>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</si>
  <si>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</si>
  <si>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</si>
  <si>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</si>
  <si>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</si>
  <si>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</si>
  <si>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</si>
  <si>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</si>
  <si>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</si>
  <si>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</si>
  <si>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</si>
  <si>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</si>
  <si>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</si>
  <si>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</si>
  <si>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</si>
  <si>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</si>
  <si>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</si>
  <si>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</si>
  <si>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</si>
  <si>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</si>
  <si>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</si>
  <si>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</si>
  <si>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</si>
  <si>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</si>
  <si>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</si>
  <si>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</si>
  <si>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</si>
  <si>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</si>
  <si>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</si>
  <si>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</si>
  <si>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</si>
  <si>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</si>
  <si>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</si>
  <si>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</si>
  <si>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</si>
  <si>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</si>
  <si>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</si>
  <si>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</si>
  <si>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</si>
  <si>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</si>
  <si>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</si>
  <si>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</si>
  <si>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</si>
  <si>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</si>
  <si>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</si>
  <si>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</si>
  <si>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</si>
  <si>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</si>
  <si>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</si>
  <si>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</si>
  <si>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</si>
  <si>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</si>
  <si>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</si>
  <si>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</si>
  <si>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</si>
  <si>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</si>
  <si>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</si>
  <si>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</si>
  <si>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</si>
  <si>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</si>
  <si>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</si>
  <si>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</si>
  <si>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</si>
  <si>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</si>
  <si>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</si>
  <si>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</si>
  <si>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</si>
  <si>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</si>
  <si>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</si>
  <si>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</si>
  <si>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</si>
  <si>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</si>
  <si>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</si>
  <si>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</si>
  <si>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</si>
  <si>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</si>
  <si>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</si>
  <si>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</si>
  <si>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</si>
  <si>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</si>
  <si>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</si>
  <si>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</si>
  <si>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</si>
  <si>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</si>
  <si>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</si>
  <si>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</si>
  <si>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</si>
  <si>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</si>
  <si>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</si>
  <si>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</si>
  <si>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</si>
  <si>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</si>
  <si>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</si>
  <si>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</si>
  <si>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</si>
  <si>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</si>
  <si>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</si>
  <si>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</si>
  <si>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</si>
  <si>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</si>
  <si>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</si>
  <si>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</si>
  <si>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</si>
  <si>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</si>
  <si>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</si>
  <si>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</si>
  <si>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</si>
  <si>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</si>
  <si>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</si>
  <si>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</si>
  <si>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</si>
  <si>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</si>
  <si>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</si>
  <si>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</si>
  <si>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</si>
  <si>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</si>
  <si>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</si>
  <si>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</si>
  <si>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</si>
  <si>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</si>
  <si>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</si>
  <si>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</si>
  <si>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</si>
  <si>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</si>
  <si>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</si>
  <si>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</si>
  <si>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</si>
  <si>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</si>
  <si>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</si>
  <si>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</si>
  <si>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</si>
  <si>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</si>
  <si>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</si>
  <si>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</si>
  <si>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</si>
  <si>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</si>
  <si>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</si>
  <si>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</si>
  <si>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</si>
  <si>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</si>
  <si>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</si>
  <si>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</si>
  <si>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</si>
  <si>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</si>
  <si>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</si>
  <si>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</si>
  <si>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</si>
  <si>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</si>
  <si>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</si>
  <si>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</si>
  <si>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</si>
  <si>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</si>
  <si>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</si>
  <si>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</si>
  <si>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</si>
  <si>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</si>
  <si>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</si>
  <si>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</si>
  <si>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</si>
  <si>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</si>
  <si>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</si>
  <si>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</si>
  <si>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</si>
  <si>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</si>
  <si>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</si>
  <si>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</si>
  <si>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</si>
  <si>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</si>
  <si>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</si>
  <si>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</si>
  <si>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</si>
  <si>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</si>
  <si>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</si>
  <si>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</si>
  <si>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</si>
  <si>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</si>
  <si>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</si>
  <si>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</si>
  <si>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</si>
  <si>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</si>
  <si>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</si>
  <si>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</si>
  <si>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</si>
  <si>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</si>
  <si>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</si>
  <si>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</si>
  <si>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</si>
  <si>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</si>
  <si>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</si>
  <si>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</si>
  <si>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</si>
  <si>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</si>
  <si>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</si>
  <si>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</si>
  <si>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</si>
  <si>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</si>
  <si>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</si>
  <si>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</si>
  <si>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</si>
  <si>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</si>
  <si>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</si>
  <si>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</si>
  <si>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</si>
  <si>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</si>
  <si>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</si>
  <si>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</si>
  <si>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</si>
  <si>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</si>
  <si>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</si>
  <si>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</si>
  <si>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</si>
  <si>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</si>
  <si>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</si>
  <si>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</si>
  <si>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</si>
  <si>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</si>
  <si>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</si>
  <si>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</si>
  <si>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</si>
  <si>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</si>
  <si>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</si>
  <si>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</si>
  <si>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</si>
  <si>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</si>
  <si>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</si>
  <si>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</si>
  <si>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</si>
  <si>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</si>
  <si>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</si>
  <si>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</si>
  <si>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</si>
  <si>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</si>
  <si>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</si>
  <si>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</si>
  <si>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</si>
  <si>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</si>
  <si>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</si>
  <si>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</si>
  <si>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</si>
  <si>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</si>
  <si>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</si>
  <si>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</si>
  <si>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</si>
  <si>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</si>
  <si>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</si>
  <si>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</si>
  <si>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</si>
  <si>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</si>
  <si>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</si>
  <si>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</si>
  <si>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</si>
  <si>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</si>
  <si>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</si>
  <si>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</si>
  <si>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</si>
  <si>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</si>
  <si>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</si>
  <si>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</si>
  <si>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</si>
  <si>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</si>
  <si>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</si>
  <si>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</si>
  <si>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</si>
  <si>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</si>
  <si>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</si>
  <si>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</si>
  <si>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</si>
  <si>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</si>
  <si>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</si>
  <si>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</si>
  <si>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</si>
  <si>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</si>
  <si>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</si>
  <si>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</si>
  <si>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</si>
  <si>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</si>
  <si>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</si>
  <si>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</si>
  <si>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</si>
  <si>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</si>
  <si>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</si>
  <si>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</si>
  <si>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</si>
  <si>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</si>
  <si>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</si>
  <si>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</si>
  <si>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</si>
  <si>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</si>
  <si>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</si>
  <si>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</si>
  <si>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</si>
  <si>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</si>
  <si>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</si>
  <si>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</si>
  <si>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</si>
  <si>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</si>
  <si>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</si>
  <si>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</si>
  <si>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</si>
  <si>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</si>
  <si>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</si>
  <si>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</si>
  <si>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</si>
  <si>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</si>
  <si>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</si>
  <si>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</si>
  <si>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</si>
  <si>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</si>
  <si>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</si>
  <si>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</si>
  <si>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</si>
  <si>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</si>
  <si>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</si>
  <si>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</si>
  <si>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</si>
  <si>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</si>
  <si>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</si>
  <si>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</si>
  <si>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</si>
  <si>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</si>
  <si>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</si>
  <si>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</si>
  <si>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</si>
  <si>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</si>
  <si>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</si>
  <si>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</si>
  <si>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</si>
  <si>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</si>
  <si>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</si>
  <si>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</si>
  <si>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</si>
  <si>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</si>
  <si>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</si>
  <si>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</si>
  <si>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</si>
  <si>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</si>
  <si>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</si>
  <si>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</si>
  <si>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</si>
  <si>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</si>
  <si>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</si>
  <si>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</si>
  <si>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</si>
  <si>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</si>
  <si>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</si>
  <si>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</si>
  <si>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</si>
  <si>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</si>
  <si>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</si>
  <si>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</si>
  <si>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</si>
  <si>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</si>
  <si>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</si>
  <si>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</si>
  <si>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</si>
  <si>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</si>
  <si>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</si>
  <si>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</si>
  <si>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</si>
  <si>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</si>
  <si>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</si>
  <si>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</si>
  <si>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</si>
  <si>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</si>
  <si>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</si>
  <si>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</si>
  <si>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</si>
  <si>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</si>
  <si>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</si>
  <si>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</si>
  <si>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</si>
  <si>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</si>
  <si>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</si>
  <si>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</si>
  <si>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</si>
  <si>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</si>
  <si>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</si>
  <si>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</si>
  <si>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</si>
  <si>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</si>
  <si>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</si>
  <si>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</si>
  <si>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</si>
  <si>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</si>
  <si>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</si>
  <si>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</si>
  <si>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</si>
  <si>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</si>
  <si>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</si>
  <si>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</si>
  <si>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</si>
  <si>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</si>
  <si>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</si>
  <si>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</si>
  <si>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</si>
  <si>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</si>
  <si>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</si>
  <si>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</si>
  <si>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</si>
  <si>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</si>
  <si>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</si>
  <si>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</si>
  <si>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</si>
  <si>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</si>
  <si>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</si>
  <si>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</si>
  <si>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</si>
  <si>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</si>
  <si>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</si>
  <si>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</si>
  <si>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</si>
  <si>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</si>
  <si>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</si>
  <si>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</si>
  <si>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</si>
  <si>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</si>
  <si>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</si>
  <si>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</si>
  <si>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</si>
  <si>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</si>
  <si>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</si>
  <si>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</si>
  <si>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</si>
  <si>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</si>
  <si>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</si>
  <si>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</si>
  <si>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</si>
  <si>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</si>
  <si>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</si>
  <si>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</si>
  <si>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</si>
  <si>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</si>
  <si>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</si>
  <si>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</si>
  <si>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</si>
  <si>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</si>
  <si>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</si>
  <si>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</si>
  <si>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</si>
  <si>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</si>
  <si>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</si>
  <si>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</si>
  <si>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</si>
  <si>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</si>
  <si>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</si>
  <si>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</si>
  <si>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</si>
  <si>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</si>
  <si>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</si>
  <si>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</si>
  <si>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</si>
  <si>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</si>
  <si>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</si>
  <si>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</si>
  <si>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</si>
  <si>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</si>
  <si>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</si>
  <si>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</si>
  <si>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</si>
  <si>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</si>
  <si>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</si>
  <si>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</si>
  <si>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</si>
  <si>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</si>
  <si>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</si>
  <si>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</si>
  <si>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</si>
  <si>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</si>
  <si>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</si>
  <si>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</si>
  <si>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</si>
  <si>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</si>
  <si>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</si>
  <si>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</si>
  <si>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</si>
  <si>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</si>
  <si>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</si>
  <si>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</si>
  <si>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</si>
  <si>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</si>
  <si>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</si>
  <si>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</si>
  <si>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</si>
  <si>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</si>
  <si>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</si>
  <si>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</si>
  <si>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</si>
  <si>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</si>
  <si>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</si>
  <si>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</si>
  <si>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</si>
  <si>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</si>
  <si>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</si>
  <si>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</si>
  <si>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</si>
  <si>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</si>
  <si>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</si>
  <si>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</si>
  <si>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</si>
  <si>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</si>
  <si>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</si>
  <si>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</si>
  <si>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</si>
  <si>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</si>
  <si>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</si>
  <si>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</si>
  <si>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</si>
  <si>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</si>
  <si>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</si>
  <si>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</si>
  <si>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</si>
  <si>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</si>
  <si>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</si>
  <si>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</si>
  <si>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</si>
  <si>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</si>
  <si>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</si>
  <si>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</si>
  <si>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</si>
  <si>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</si>
  <si>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</si>
  <si>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</si>
  <si>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</si>
  <si>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</si>
  <si>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</si>
  <si>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</si>
  <si>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</si>
  <si>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</si>
  <si>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</si>
  <si>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</si>
  <si>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</si>
  <si>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</si>
  <si>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</si>
  <si>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</si>
  <si>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</si>
  <si>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</si>
  <si>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</si>
  <si>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</si>
  <si>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</si>
  <si>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</si>
  <si>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</si>
  <si>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</si>
  <si>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</si>
  <si>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</si>
  <si>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</si>
  <si>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</si>
  <si>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</si>
  <si>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</si>
  <si>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</si>
  <si>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</si>
  <si>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</si>
  <si>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</si>
  <si>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</si>
  <si>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</si>
  <si>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</si>
  <si>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</si>
  <si>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</si>
  <si>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</si>
  <si>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</si>
  <si>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</si>
  <si>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</si>
  <si>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</si>
  <si>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</si>
  <si>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</si>
  <si>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</si>
  <si>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</si>
  <si>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</si>
  <si>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</si>
  <si>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</si>
  <si>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</si>
  <si>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</si>
  <si>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</si>
  <si>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</si>
  <si>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</si>
  <si>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</si>
  <si>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</si>
  <si>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</si>
  <si>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</si>
  <si>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</si>
  <si>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</si>
  <si>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</si>
  <si>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</si>
  <si>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</si>
  <si>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</si>
  <si>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</si>
  <si>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</si>
  <si>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</si>
  <si>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</si>
  <si>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</si>
  <si>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</si>
  <si>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</si>
  <si>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</si>
  <si>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</si>
  <si>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</si>
  <si>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</si>
  <si>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</si>
  <si>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</si>
  <si>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</si>
  <si>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</si>
  <si>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</si>
  <si>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</si>
  <si>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</si>
  <si>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</si>
  <si>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</si>
  <si>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</si>
  <si>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</si>
  <si>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</si>
  <si>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</si>
  <si>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</si>
  <si>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</si>
  <si>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</si>
  <si>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</si>
  <si>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</si>
  <si>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</si>
  <si>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</si>
  <si>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</si>
  <si>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</si>
  <si>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</si>
  <si>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</si>
  <si>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</si>
  <si>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</si>
  <si>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</si>
  <si>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</si>
  <si>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</si>
  <si>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</si>
  <si>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</si>
  <si>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</si>
  <si>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</si>
  <si>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</si>
  <si>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</si>
  <si>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</si>
  <si>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</si>
  <si>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</si>
  <si>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</si>
  <si>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</si>
  <si>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</si>
  <si>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</si>
  <si>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</si>
  <si>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</si>
  <si>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</si>
  <si>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</si>
  <si>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</si>
  <si>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</si>
  <si>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</si>
  <si>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</si>
  <si>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</si>
  <si>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</si>
  <si>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</si>
  <si>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</si>
  <si>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</si>
  <si>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</si>
  <si>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</si>
  <si>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</si>
  <si>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</si>
  <si>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</si>
  <si>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</si>
  <si>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</si>
  <si>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</si>
  <si>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</si>
  <si>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</si>
  <si>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</si>
  <si>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</si>
  <si>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</si>
  <si>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</si>
  <si>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</si>
  <si>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</si>
  <si>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</si>
  <si>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</si>
  <si>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</si>
  <si>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</si>
  <si>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</si>
  <si>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</si>
  <si>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</si>
  <si>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</si>
  <si>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</si>
  <si>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</si>
  <si>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</si>
  <si>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</si>
  <si>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</si>
  <si>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</si>
  <si>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</si>
  <si>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</si>
  <si>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</si>
  <si>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</si>
  <si>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</si>
  <si>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</si>
  <si>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</si>
  <si>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</si>
  <si>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</si>
  <si>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</si>
  <si>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</si>
  <si>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</si>
  <si>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</si>
  <si>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</si>
  <si>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</si>
  <si>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</si>
  <si>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</si>
  <si>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</si>
  <si>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</si>
  <si>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</si>
  <si>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</si>
  <si>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</si>
  <si>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</si>
  <si>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</si>
  <si>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</si>
  <si>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</si>
  <si>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</si>
  <si>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</si>
  <si>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</si>
  <si>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</si>
  <si>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</si>
  <si>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</si>
  <si>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</si>
  <si>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</si>
  <si>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</si>
  <si>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</si>
  <si>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</si>
  <si>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</si>
  <si>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</si>
  <si>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</si>
  <si>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</si>
  <si>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</si>
  <si>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</si>
  <si>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</si>
  <si>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</si>
  <si>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</si>
  <si>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</si>
  <si>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</si>
  <si>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</si>
  <si>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</si>
  <si>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</si>
  <si>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</si>
  <si>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</si>
  <si>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</si>
  <si>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</si>
  <si>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</si>
  <si>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</si>
  <si>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</si>
  <si>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</si>
  <si>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</si>
  <si>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</si>
  <si>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</si>
  <si>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</si>
  <si>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</si>
  <si>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</si>
  <si>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</si>
  <si>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</si>
  <si>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</si>
  <si>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</si>
  <si>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</si>
  <si>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</si>
  <si>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</si>
  <si>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</si>
  <si>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</si>
  <si>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</si>
  <si>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</si>
  <si>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</si>
  <si>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</si>
  <si>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</si>
  <si>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</si>
  <si>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</si>
  <si>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</si>
  <si>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</si>
  <si>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</si>
  <si>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</si>
  <si>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</si>
  <si>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</si>
  <si>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</si>
  <si>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</si>
  <si>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</si>
  <si>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</si>
  <si>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</si>
  <si>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</si>
  <si>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</si>
  <si>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</si>
  <si>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</si>
  <si>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</si>
  <si>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</si>
  <si>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</si>
  <si>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</si>
  <si>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</si>
  <si>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</si>
  <si>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</si>
  <si>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</si>
  <si>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</si>
  <si>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</si>
  <si>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</si>
  <si>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</si>
  <si>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</si>
  <si>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</si>
  <si>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</si>
  <si>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</si>
  <si>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</si>
  <si>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</si>
  <si>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</si>
  <si>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</si>
  <si>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</si>
  <si>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</si>
  <si>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</si>
  <si>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</si>
  <si>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</si>
  <si>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</si>
  <si>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</si>
  <si>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</si>
  <si>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</si>
  <si>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</si>
  <si>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</si>
  <si>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</si>
  <si>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</si>
  <si>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</si>
  <si>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</si>
  <si>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</si>
  <si>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</si>
  <si>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</si>
  <si>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</si>
  <si>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</si>
  <si>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</si>
  <si>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</si>
  <si>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</si>
  <si>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</si>
  <si>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</si>
  <si>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</si>
  <si>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</si>
  <si>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</si>
  <si>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</si>
  <si>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</si>
  <si>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</si>
  <si>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</si>
  <si>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</si>
  <si>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</si>
  <si>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</si>
  <si>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</si>
  <si>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</si>
  <si>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</si>
  <si>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</si>
  <si>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</si>
  <si>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</si>
  <si>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</si>
  <si>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</si>
  <si>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</si>
  <si>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</si>
  <si>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</si>
  <si>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</si>
  <si>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</si>
  <si>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</si>
  <si>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</si>
  <si>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</si>
  <si>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</si>
  <si>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</si>
  <si>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</si>
  <si>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</si>
  <si>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</si>
  <si>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</si>
  <si>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</si>
  <si>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</si>
  <si>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</si>
  <si>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</si>
  <si>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</si>
  <si>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</si>
  <si>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</si>
  <si>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</si>
  <si>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</si>
  <si>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</si>
  <si>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</si>
  <si>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</si>
  <si>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</si>
  <si>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</si>
  <si>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</si>
  <si>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</si>
  <si>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</si>
  <si>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</si>
  <si>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</si>
  <si>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</si>
  <si>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</si>
  <si>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</si>
  <si>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</si>
  <si>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</si>
  <si>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</si>
  <si>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</si>
  <si>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</si>
  <si>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</si>
  <si>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</si>
  <si>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</si>
  <si>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</si>
  <si>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</si>
  <si>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</si>
  <si>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</si>
  <si>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</si>
  <si>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</si>
  <si>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</si>
  <si>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</si>
  <si>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</si>
  <si>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</si>
  <si>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</si>
  <si>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</si>
  <si>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</si>
  <si>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</si>
  <si>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</si>
  <si>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</si>
  <si>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</si>
  <si>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</si>
  <si>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</si>
  <si>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</si>
  <si>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</si>
  <si>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</si>
  <si>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</si>
  <si>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</si>
  <si>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</si>
  <si>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</si>
  <si>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</si>
  <si>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</si>
  <si>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</si>
  <si>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</si>
  <si>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</si>
  <si>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</si>
  <si>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</si>
  <si>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</si>
  <si>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</si>
  <si>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</si>
  <si>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</si>
  <si>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</si>
  <si>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</si>
  <si>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</si>
  <si>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</si>
  <si>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</si>
  <si>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</si>
  <si>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</si>
  <si>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</si>
  <si>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</si>
  <si>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</si>
  <si>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</si>
  <si>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</si>
  <si>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</si>
  <si>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</si>
  <si>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</si>
  <si>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</si>
  <si>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</si>
  <si>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</si>
  <si>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</si>
  <si>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</si>
  <si>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</si>
  <si>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</si>
  <si>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</si>
  <si>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</si>
  <si>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</si>
  <si>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</si>
  <si>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</si>
  <si>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</si>
  <si>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</si>
  <si>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</si>
  <si>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</si>
  <si>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</si>
  <si>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</si>
  <si>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</si>
  <si>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</si>
  <si>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</si>
  <si>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</si>
  <si>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</si>
  <si>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</si>
  <si>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</si>
  <si>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</si>
  <si>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</si>
  <si>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</si>
  <si>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</si>
  <si>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</si>
  <si>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</si>
  <si>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</si>
  <si>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</si>
  <si>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</si>
  <si>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</si>
  <si>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</si>
  <si>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</si>
  <si>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</si>
  <si>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</si>
  <si>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</si>
  <si>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</si>
  <si>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</si>
  <si>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</si>
  <si>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</si>
  <si>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</si>
  <si>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</si>
  <si>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</si>
  <si>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</si>
  <si>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</si>
  <si>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</si>
  <si>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</si>
  <si>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</si>
  <si>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</si>
  <si>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</si>
  <si>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</si>
  <si>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</si>
  <si>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</si>
  <si>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</si>
  <si>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</si>
  <si>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</si>
  <si>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</si>
  <si>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</si>
  <si>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</si>
  <si>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</si>
  <si>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</si>
  <si>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</si>
  <si>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</si>
  <si>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</si>
  <si>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</si>
  <si>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</si>
  <si>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</si>
  <si>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</si>
  <si>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</si>
  <si>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</si>
  <si>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</si>
  <si>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</si>
  <si>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</si>
  <si>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</si>
  <si>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</si>
  <si>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</si>
  <si>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</si>
  <si>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</si>
  <si>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</si>
  <si>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</si>
  <si>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</si>
  <si>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</si>
  <si>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</si>
  <si>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</si>
  <si>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</si>
  <si>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</si>
  <si>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</si>
  <si>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</si>
  <si>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</si>
  <si>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</si>
  <si>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</si>
  <si>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</si>
  <si>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</si>
  <si>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</si>
  <si>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</si>
  <si>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</si>
  <si>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</si>
  <si>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</si>
  <si>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</si>
  <si>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</si>
  <si>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</si>
  <si>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</si>
  <si>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</si>
  <si>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</si>
  <si>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</si>
  <si>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</si>
  <si>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</si>
  <si>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</si>
  <si>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</si>
  <si>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</si>
  <si>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</si>
  <si>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</si>
  <si>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</si>
  <si>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</si>
  <si>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</si>
  <si>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</si>
  <si>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</si>
  <si>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</si>
  <si>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</si>
  <si>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</si>
  <si>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</si>
  <si>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</si>
  <si>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</si>
  <si>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</si>
  <si>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</si>
  <si>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</si>
  <si>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</si>
  <si>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</si>
  <si>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</si>
  <si>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</si>
  <si>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</si>
  <si>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</si>
  <si>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</si>
  <si>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</si>
  <si>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</si>
  <si>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</si>
  <si>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</si>
  <si>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</si>
  <si>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</si>
  <si>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</si>
  <si>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</si>
  <si>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</si>
  <si>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</si>
  <si>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</si>
  <si>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</si>
  <si>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</si>
  <si>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</si>
  <si>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</si>
  <si>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</si>
  <si>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</si>
  <si>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</si>
  <si>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</si>
  <si>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</si>
  <si>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</si>
  <si>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</si>
  <si>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</si>
  <si>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</si>
  <si>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</si>
  <si>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</si>
  <si>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</si>
  <si>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</si>
  <si>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</si>
  <si>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</si>
  <si>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</si>
  <si>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</si>
  <si>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</si>
  <si>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</si>
  <si>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</si>
  <si>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</si>
  <si>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</si>
  <si>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</si>
  <si>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</si>
  <si>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</si>
  <si>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</si>
  <si>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</si>
  <si>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</si>
  <si>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</si>
  <si>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</si>
  <si>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</si>
  <si>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</si>
  <si>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</si>
  <si>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</si>
  <si>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</si>
  <si>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</si>
  <si>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</si>
  <si>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</si>
  <si>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</si>
  <si>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</si>
  <si>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</si>
  <si>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</si>
  <si>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</si>
  <si>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</si>
  <si>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</si>
  <si>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</si>
  <si>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</si>
  <si>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</si>
  <si>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</si>
  <si>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</si>
  <si>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</si>
  <si>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</si>
  <si>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</si>
  <si>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</si>
  <si>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</si>
  <si>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</si>
  <si>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</si>
  <si>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</si>
  <si>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</si>
  <si>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</si>
  <si>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</si>
  <si>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</si>
  <si>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</si>
  <si>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</si>
  <si>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</si>
  <si>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</si>
  <si>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</si>
  <si>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</si>
  <si>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</si>
  <si>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</si>
  <si>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</si>
  <si>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</si>
  <si>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</si>
  <si>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</si>
  <si>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</si>
  <si>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</si>
  <si>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</si>
  <si>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</si>
  <si>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</si>
  <si>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</si>
  <si>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</si>
  <si>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</si>
  <si>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</si>
  <si>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</si>
  <si>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</si>
  <si>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</si>
  <si>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</si>
  <si>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</si>
  <si>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</si>
  <si>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</si>
  <si>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</si>
  <si>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</si>
  <si>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</si>
  <si>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</si>
  <si>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</si>
  <si>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</si>
  <si>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</si>
  <si>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</si>
  <si>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</si>
  <si>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</si>
  <si>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</si>
  <si>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</si>
  <si>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</si>
  <si>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</si>
  <si>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</si>
  <si>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</si>
  <si>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</si>
  <si>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</si>
  <si>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</si>
  <si>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</si>
  <si>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</si>
  <si>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</si>
  <si>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</si>
  <si>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</si>
  <si>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</si>
  <si>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</si>
  <si>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</si>
  <si>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</si>
  <si>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</si>
  <si>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</si>
  <si>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</si>
  <si>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</si>
  <si>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</si>
  <si>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</si>
  <si>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</si>
  <si>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</si>
  <si>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</si>
  <si>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</si>
  <si>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</si>
  <si>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</si>
  <si>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</si>
  <si>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</si>
  <si>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</si>
  <si>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</si>
  <si>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</si>
  <si>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</si>
  <si>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</si>
  <si>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</si>
  <si>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</si>
  <si>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</si>
  <si>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</si>
  <si>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</si>
  <si>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</si>
  <si>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</si>
  <si>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</si>
  <si>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</si>
  <si>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</si>
  <si>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</si>
  <si>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</si>
  <si>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</si>
  <si>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</si>
  <si>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</si>
  <si>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</si>
  <si>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</si>
  <si>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</si>
  <si>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</si>
  <si>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</si>
  <si>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</si>
  <si>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</si>
  <si>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</si>
  <si>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</si>
  <si>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</si>
  <si>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</si>
  <si>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</si>
  <si>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</si>
  <si>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</si>
  <si>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</si>
  <si>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</si>
  <si>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</si>
  <si>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</si>
  <si>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</si>
  <si>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</si>
  <si>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</si>
  <si>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</si>
  <si>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</si>
  <si>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</si>
  <si>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</si>
  <si>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</si>
  <si>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</si>
  <si>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</si>
  <si>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</si>
  <si>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</si>
  <si>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</si>
  <si>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</si>
  <si>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</si>
  <si>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</si>
  <si>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</si>
  <si>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</si>
  <si>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</si>
  <si>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</si>
  <si>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</si>
  <si>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</si>
  <si>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</si>
  <si>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</si>
  <si>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</si>
  <si>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</si>
  <si>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</si>
  <si>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</si>
  <si>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</si>
  <si>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</si>
  <si>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</si>
  <si>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</si>
  <si>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</si>
  <si>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</si>
  <si>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</si>
  <si>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</si>
  <si>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</si>
  <si>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</si>
  <si>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</si>
  <si>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</si>
  <si>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</si>
  <si>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</si>
  <si>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</si>
  <si>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</si>
  <si>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</si>
  <si>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</si>
  <si>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</si>
  <si>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</si>
  <si>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</si>
  <si>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</si>
  <si>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</si>
  <si>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</si>
  <si>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</si>
  <si>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</si>
  <si>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</si>
  <si>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</si>
  <si>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</si>
  <si>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</si>
  <si>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</si>
  <si>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</si>
  <si>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</si>
  <si>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</si>
  <si>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</si>
  <si>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</si>
  <si>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</si>
  <si>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</si>
  <si>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</si>
  <si>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</si>
  <si>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</si>
  <si>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</si>
  <si>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</si>
  <si>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</si>
  <si>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</si>
  <si>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</si>
  <si>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</si>
  <si>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</si>
  <si>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</si>
  <si>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</si>
  <si>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</si>
  <si>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</si>
  <si>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</si>
  <si>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</si>
  <si>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</si>
  <si>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</si>
  <si>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</si>
  <si>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</si>
  <si>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</si>
  <si>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</si>
  <si>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</si>
  <si>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</si>
  <si>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</si>
  <si>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</si>
  <si>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</si>
  <si>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</si>
  <si>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</si>
  <si>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</si>
  <si>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</si>
  <si>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</si>
  <si>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</si>
  <si>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</si>
  <si>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</si>
  <si>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</si>
  <si>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</si>
  <si>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</si>
  <si>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</si>
  <si>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</si>
  <si>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</si>
  <si>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</si>
  <si>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</si>
  <si>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</si>
  <si>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</si>
  <si>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</si>
  <si>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</si>
  <si>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</si>
  <si>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</si>
  <si>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</si>
  <si>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</si>
  <si>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</si>
  <si>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</si>
  <si>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</si>
  <si>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</si>
  <si>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</si>
  <si>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</si>
  <si>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</si>
  <si>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</si>
  <si>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</si>
  <si>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</si>
  <si>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</si>
  <si>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</si>
  <si>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</si>
  <si>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</si>
  <si>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</si>
  <si>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</si>
  <si>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</si>
  <si>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</si>
  <si>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</si>
  <si>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</si>
  <si>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</si>
  <si>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</si>
  <si>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</si>
  <si>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</si>
  <si>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</si>
  <si>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</si>
  <si>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</si>
  <si>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</si>
  <si>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</si>
  <si>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</si>
  <si>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</si>
  <si>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</si>
  <si>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</si>
  <si>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</si>
  <si>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</si>
  <si>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</si>
  <si>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</si>
  <si>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</si>
  <si>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</si>
  <si>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</si>
  <si>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</si>
  <si>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</si>
  <si>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</si>
  <si>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</si>
  <si>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</si>
  <si>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</si>
  <si>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</si>
  <si>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</si>
  <si>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</si>
  <si>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</si>
  <si>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</si>
  <si>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</si>
  <si>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</si>
  <si>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</si>
  <si>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</si>
  <si>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</si>
  <si>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</si>
  <si>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</si>
  <si>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</si>
  <si>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</si>
  <si>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</si>
  <si>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</si>
  <si>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</si>
  <si>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</si>
  <si>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</si>
  <si>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</si>
  <si>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</si>
  <si>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</si>
  <si>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</si>
  <si>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</si>
  <si>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</si>
  <si>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</si>
  <si>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</si>
  <si>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</si>
  <si>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</si>
  <si>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</si>
  <si>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</si>
  <si>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</si>
  <si>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</si>
  <si>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</si>
  <si>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</si>
  <si>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</si>
  <si>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</si>
  <si>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</si>
  <si>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</si>
  <si>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</si>
  <si>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</si>
  <si>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</si>
  <si>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</si>
  <si>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</si>
  <si>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</si>
  <si>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</si>
  <si>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</si>
  <si>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</si>
  <si>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</si>
  <si>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</si>
  <si>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</si>
  <si>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</si>
  <si>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</si>
  <si>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</si>
  <si>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</si>
  <si>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</si>
  <si>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</si>
  <si>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</si>
  <si>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</si>
  <si>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</si>
  <si>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</si>
  <si>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</si>
  <si>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</si>
  <si>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</si>
  <si>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</si>
  <si>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</si>
  <si>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</si>
  <si>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</si>
  <si>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</si>
  <si>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</si>
  <si>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</si>
  <si>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</si>
  <si>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</si>
  <si>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</si>
  <si>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</si>
  <si>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</si>
  <si>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</si>
  <si>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</si>
  <si>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</si>
  <si>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</si>
  <si>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</si>
  <si>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</si>
  <si>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</si>
  <si>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</si>
  <si>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</si>
  <si>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</si>
  <si>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</si>
  <si>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</si>
  <si>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</si>
  <si>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</si>
  <si>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</si>
  <si>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</si>
  <si>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</si>
  <si>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</si>
  <si>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</si>
  <si>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</si>
  <si>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</si>
  <si>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</si>
  <si>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</si>
  <si>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</si>
  <si>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</si>
  <si>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</si>
  <si>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</si>
  <si>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</si>
  <si>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</si>
  <si>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</si>
  <si>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</si>
  <si>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</si>
  <si>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</si>
  <si>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</si>
  <si>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</si>
  <si>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</si>
  <si>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</si>
  <si>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</si>
  <si>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</si>
  <si>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</si>
  <si>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</si>
  <si>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</si>
  <si>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</si>
  <si>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</si>
  <si>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</si>
  <si>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</si>
  <si>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</si>
  <si>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</si>
  <si>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</si>
  <si>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</si>
  <si>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</si>
  <si>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</si>
  <si>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</si>
  <si>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</si>
  <si>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</si>
  <si>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</si>
  <si>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</si>
  <si>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</si>
  <si>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</si>
  <si>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</si>
  <si>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</si>
  <si>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</si>
  <si>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</si>
  <si>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</si>
  <si>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</si>
  <si>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</si>
  <si>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</si>
  <si>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</si>
  <si>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</si>
  <si>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</si>
  <si>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</si>
  <si>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</si>
  <si>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</si>
  <si>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</si>
  <si>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</si>
  <si>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</si>
  <si>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</si>
  <si>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</si>
  <si>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</si>
  <si>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</si>
  <si>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</si>
  <si>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</si>
  <si>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</si>
  <si>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</si>
  <si>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</si>
  <si>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</si>
  <si>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</si>
  <si>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</si>
  <si>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</si>
  <si>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</si>
  <si>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</si>
  <si>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</si>
  <si>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</si>
  <si>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</si>
  <si>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</si>
  <si>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</si>
  <si>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</si>
  <si>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</si>
  <si>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</si>
  <si>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</si>
  <si>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</si>
  <si>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</si>
  <si>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</si>
  <si>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</si>
  <si>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</si>
  <si>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</si>
  <si>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</si>
  <si>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</si>
  <si>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</si>
  <si>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</si>
  <si>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</si>
  <si>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</si>
  <si>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</si>
  <si>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</si>
  <si>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</si>
  <si>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</si>
  <si>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</si>
  <si>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</si>
  <si>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</si>
  <si>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</si>
  <si>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</si>
  <si>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</si>
  <si>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</si>
  <si>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</si>
  <si>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</si>
  <si>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</si>
  <si>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</si>
  <si>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</si>
  <si>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</si>
  <si>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</si>
  <si>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</si>
  <si>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</si>
  <si>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</si>
  <si>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</si>
  <si>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</si>
  <si>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</si>
  <si>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</si>
  <si>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</si>
  <si>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</si>
  <si>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</si>
  <si>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</si>
  <si>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</si>
  <si>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</si>
  <si>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</si>
  <si>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</si>
  <si>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</si>
  <si>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</si>
  <si>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</si>
  <si>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</si>
  <si>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</si>
  <si>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</si>
  <si>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</si>
  <si>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</si>
  <si>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</si>
  <si>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</si>
  <si>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</si>
  <si>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</si>
  <si>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</si>
  <si>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</si>
  <si>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</si>
  <si>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</si>
  <si>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</si>
  <si>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</si>
  <si>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</si>
  <si>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</si>
  <si>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</si>
  <si>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</si>
  <si>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</si>
  <si>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</si>
  <si>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</si>
  <si>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</si>
  <si>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</si>
  <si>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</si>
  <si>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</si>
  <si>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</si>
  <si>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</si>
  <si>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</si>
  <si>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</si>
  <si>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</si>
  <si>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</si>
  <si>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</si>
  <si>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</si>
  <si>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</si>
  <si>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</si>
  <si>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</si>
  <si>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</si>
  <si>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</si>
  <si>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</si>
  <si>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</si>
  <si>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</si>
  <si>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</si>
  <si>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</si>
  <si>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</si>
  <si>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</si>
  <si>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</si>
  <si>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</si>
  <si>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</si>
  <si>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</si>
  <si>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</si>
  <si>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</si>
  <si>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</si>
  <si>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</si>
  <si>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</si>
  <si>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</si>
  <si>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</si>
  <si>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</si>
  <si>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</si>
  <si>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</si>
  <si>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</si>
  <si>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</si>
  <si>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</si>
  <si>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</si>
  <si>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</si>
  <si>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</si>
  <si>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</si>
  <si>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</si>
  <si>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</si>
  <si>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</si>
  <si>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</si>
  <si>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</si>
  <si>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</si>
  <si>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</si>
  <si>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</si>
  <si>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</si>
  <si>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</si>
  <si>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</si>
  <si>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</si>
  <si>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</si>
  <si>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</si>
  <si>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</si>
  <si>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</si>
  <si>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</si>
  <si>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</si>
  <si>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</si>
  <si>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</si>
  <si>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</si>
  <si>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</si>
  <si>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</si>
  <si>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</si>
  <si>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</si>
  <si>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</si>
  <si>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</si>
  <si>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</si>
  <si>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</si>
  <si>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</si>
  <si>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</si>
  <si>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</si>
  <si>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</si>
  <si>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</si>
  <si>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</si>
  <si>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</si>
  <si>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</si>
  <si>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</si>
  <si>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</si>
  <si>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</si>
  <si>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</si>
  <si>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</si>
  <si>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</si>
  <si>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</si>
  <si>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</si>
  <si>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</si>
  <si>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</si>
  <si>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</si>
  <si>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</si>
  <si>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</si>
  <si>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</si>
  <si>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</si>
  <si>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</si>
  <si>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</si>
  <si>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</si>
  <si>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</si>
  <si>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</si>
  <si>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</si>
  <si>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</si>
  <si>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</si>
  <si>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</si>
  <si>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</si>
  <si>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</si>
  <si>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</si>
  <si>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</si>
  <si>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</si>
  <si>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</si>
  <si>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</si>
  <si>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</si>
  <si>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</si>
  <si>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</si>
  <si>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</si>
  <si>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</si>
  <si>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</si>
  <si>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</si>
  <si>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</si>
  <si>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</si>
  <si>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</si>
  <si>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</si>
  <si>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</si>
  <si>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</si>
  <si>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</si>
  <si>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</si>
  <si>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</si>
  <si>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</si>
  <si>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</si>
  <si>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</si>
  <si>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</si>
  <si>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</si>
  <si>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</si>
  <si>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</si>
  <si>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</si>
  <si>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</si>
  <si>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</si>
  <si>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</si>
  <si>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</si>
  <si>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</si>
  <si>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</si>
  <si>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</si>
  <si>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</si>
  <si>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</si>
  <si>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</si>
  <si>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</si>
  <si>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</si>
  <si>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</si>
  <si>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</si>
  <si>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</si>
  <si>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</si>
  <si>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</si>
  <si>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</si>
  <si>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</si>
  <si>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</si>
  <si>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</si>
  <si>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</si>
  <si>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</si>
  <si>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</si>
  <si>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</si>
  <si>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</si>
  <si>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</si>
  <si>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</si>
  <si>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</si>
  <si>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</si>
  <si>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</si>
  <si>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</si>
  <si>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</si>
  <si>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</si>
  <si>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</si>
  <si>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</si>
  <si>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</si>
  <si>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</si>
  <si>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</si>
  <si>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</si>
  <si>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</si>
  <si>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</si>
  <si>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</si>
  <si>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</si>
  <si>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</si>
  <si>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</si>
  <si>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</si>
  <si>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</si>
  <si>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</si>
  <si>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</si>
  <si>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</si>
  <si>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</si>
  <si>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</si>
  <si>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</si>
  <si>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</si>
  <si>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</si>
  <si>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</si>
  <si>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</si>
  <si>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</si>
  <si>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</si>
  <si>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</si>
  <si>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</si>
  <si>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</si>
  <si>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</si>
  <si>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</si>
  <si>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</si>
  <si>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</si>
  <si>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</si>
  <si>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</si>
  <si>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</si>
  <si>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</si>
  <si>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</si>
  <si>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</si>
  <si>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</si>
  <si>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</si>
  <si>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</si>
  <si>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</si>
  <si>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</si>
  <si>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</si>
  <si>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</si>
  <si>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</si>
  <si>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</si>
  <si>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</si>
  <si>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</si>
  <si>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</si>
  <si>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</si>
  <si>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</si>
  <si>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</si>
  <si>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</si>
  <si>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</si>
  <si>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</si>
  <si>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</si>
  <si>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</si>
  <si>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</si>
  <si>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</si>
  <si>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</si>
  <si>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</si>
  <si>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</si>
  <si>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</si>
  <si>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</si>
  <si>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</si>
  <si>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</si>
  <si>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</si>
  <si>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</si>
  <si>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</si>
  <si>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</si>
  <si>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</si>
  <si>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</si>
  <si>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</si>
  <si>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</si>
  <si>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</si>
  <si>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</si>
  <si>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</si>
  <si>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</si>
  <si>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</si>
  <si>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</si>
  <si>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</si>
  <si>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</si>
  <si>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</si>
  <si>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</si>
  <si>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</si>
  <si>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</si>
  <si>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</si>
  <si>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</si>
  <si>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</si>
  <si>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</si>
  <si>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</si>
  <si>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</si>
  <si>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</si>
  <si>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</si>
  <si>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</si>
  <si>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</si>
  <si>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</si>
  <si>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</si>
  <si>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</si>
  <si>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</si>
  <si>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</si>
  <si>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</si>
  <si>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</si>
  <si>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</si>
  <si>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</si>
  <si>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</si>
  <si>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</si>
  <si>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</si>
  <si>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</si>
  <si>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</si>
  <si>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</si>
  <si>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</si>
  <si>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</si>
  <si>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</si>
  <si>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</si>
  <si>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</si>
  <si>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</si>
  <si>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</si>
  <si>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</si>
  <si>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</si>
  <si>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</si>
  <si>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</si>
  <si>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</si>
  <si>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</si>
  <si>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</si>
  <si>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</si>
  <si>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</si>
  <si>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</si>
  <si>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</si>
  <si>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</si>
  <si>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</si>
  <si>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</si>
  <si>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</si>
  <si>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</si>
  <si>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</si>
  <si>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</si>
  <si>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</si>
  <si>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</si>
  <si>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</si>
  <si>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</si>
  <si>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</si>
  <si>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</si>
  <si>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</si>
  <si>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</si>
  <si>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</si>
  <si>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</si>
  <si>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</si>
  <si>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</si>
  <si>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</si>
  <si>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</si>
  <si>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</si>
  <si>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</si>
  <si>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</si>
  <si>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</si>
  <si>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</si>
  <si>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</si>
  <si>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</si>
  <si>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</si>
  <si>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</si>
  <si>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</si>
  <si>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</si>
  <si>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</si>
  <si>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</si>
  <si>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</si>
  <si>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</si>
  <si>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</si>
  <si>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</si>
  <si>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</si>
  <si>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</si>
  <si>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</si>
  <si>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</si>
  <si>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</si>
  <si>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</si>
  <si>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</si>
  <si>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</si>
  <si>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</si>
  <si>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</si>
  <si>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</si>
  <si>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</si>
  <si>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</si>
  <si>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</si>
  <si>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</si>
  <si>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</si>
  <si>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</si>
  <si>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</si>
  <si>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</si>
  <si>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</si>
  <si>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</si>
  <si>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</si>
  <si>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</si>
  <si>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</si>
  <si>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</si>
  <si>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</si>
  <si>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</si>
  <si>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</si>
  <si>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</si>
  <si>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</si>
  <si>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</si>
  <si>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</si>
  <si>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</si>
  <si>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</si>
  <si>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</si>
  <si>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</si>
  <si>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</si>
  <si>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</si>
  <si>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</si>
  <si>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</si>
  <si>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</si>
  <si>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</si>
  <si>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</si>
  <si>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</si>
  <si>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</si>
  <si>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</si>
  <si>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</si>
  <si>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</si>
  <si>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</si>
  <si>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</si>
  <si>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</si>
  <si>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</si>
  <si>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</si>
  <si>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</si>
  <si>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</si>
  <si>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</si>
  <si>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</si>
  <si>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</si>
  <si>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</si>
  <si>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</si>
  <si>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</si>
  <si>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</si>
  <si>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</si>
  <si>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</si>
  <si>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</si>
  <si>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</si>
  <si>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</si>
  <si>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</si>
  <si>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</si>
  <si>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</si>
  <si>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</si>
  <si>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</si>
  <si>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</si>
  <si>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</si>
  <si>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</si>
  <si>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</si>
  <si>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</si>
  <si>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</si>
  <si>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</si>
  <si>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</si>
  <si>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</si>
  <si>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</si>
  <si>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</si>
  <si>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</si>
  <si>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</si>
  <si>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</si>
  <si>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</si>
  <si>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</si>
  <si>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</si>
  <si>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</si>
  <si>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</si>
  <si>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</si>
  <si>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</si>
  <si>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</si>
  <si>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</si>
  <si>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</si>
  <si>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</si>
  <si>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</si>
  <si>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</si>
  <si>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</si>
  <si>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</si>
  <si>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</si>
  <si>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</si>
  <si>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</si>
  <si>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</si>
  <si>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</si>
  <si>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</si>
  <si>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</si>
  <si>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</si>
  <si>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</si>
  <si>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</si>
  <si>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</si>
  <si>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</si>
  <si>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</si>
  <si>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</si>
  <si>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</si>
  <si>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</si>
  <si>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</si>
  <si>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</si>
  <si>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</si>
  <si>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</si>
  <si>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</si>
  <si>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</si>
  <si>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</si>
  <si>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</si>
  <si>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</si>
  <si>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</si>
  <si>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</si>
  <si>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</si>
  <si>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</si>
  <si>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</si>
  <si>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</si>
  <si>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</si>
  <si>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</si>
  <si>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</si>
  <si>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</si>
  <si>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</si>
  <si>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</si>
  <si>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</si>
  <si>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</si>
  <si>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</si>
  <si>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</si>
  <si>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</si>
  <si>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</si>
  <si>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</si>
  <si>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</si>
  <si>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</si>
  <si>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</si>
  <si>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</si>
  <si>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</si>
  <si>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</si>
  <si>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</si>
  <si>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</si>
  <si>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</si>
  <si>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</si>
  <si>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</si>
  <si>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</si>
  <si>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</si>
  <si>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</si>
  <si>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</si>
  <si>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</si>
  <si>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</si>
  <si>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</si>
  <si>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</si>
  <si>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</si>
  <si>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</si>
  <si>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</si>
  <si>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</si>
  <si>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</si>
  <si>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</si>
  <si>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</si>
  <si>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</si>
  <si>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</si>
  <si>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</si>
  <si>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</si>
  <si>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</si>
  <si>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</si>
  <si>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</si>
  <si>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</si>
  <si>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</si>
  <si>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</si>
  <si>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</si>
  <si>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</si>
  <si>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</si>
  <si>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</si>
  <si>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</si>
  <si>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</si>
  <si>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</si>
  <si>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</si>
  <si>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</si>
  <si>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</si>
  <si>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</si>
  <si>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</si>
  <si>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</si>
  <si>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</si>
  <si>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</si>
  <si>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</si>
  <si>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</si>
  <si>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</si>
  <si>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</si>
  <si>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</si>
  <si>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</si>
  <si>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</si>
  <si>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</si>
  <si>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</si>
  <si>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</si>
  <si>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</si>
  <si>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</si>
  <si>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</si>
  <si>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</si>
  <si>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</si>
  <si>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</si>
  <si>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</si>
  <si>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</si>
  <si>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</si>
  <si>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</si>
  <si>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</si>
  <si>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</si>
  <si>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</si>
  <si>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</si>
  <si>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</si>
  <si>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</si>
  <si>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</si>
  <si>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</si>
  <si>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</si>
  <si>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</si>
  <si>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</si>
  <si>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</si>
  <si>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</si>
  <si>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</si>
  <si>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</si>
  <si>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</si>
  <si>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</si>
  <si>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</si>
  <si>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</si>
  <si>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</si>
  <si>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</si>
  <si>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</si>
  <si>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</si>
  <si>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</si>
  <si>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</si>
  <si>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</si>
  <si>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</si>
  <si>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</si>
  <si>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</si>
  <si>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</si>
  <si>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</si>
  <si>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</si>
  <si>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</si>
  <si>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</si>
  <si>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</si>
  <si>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</si>
  <si>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</si>
  <si>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</si>
  <si>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</si>
  <si>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</si>
  <si>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</si>
  <si>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</si>
  <si>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</si>
  <si>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</si>
  <si>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</si>
  <si>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</si>
  <si>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</si>
  <si>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</si>
  <si>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</si>
  <si>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</si>
  <si>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</si>
  <si>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</si>
  <si>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</si>
  <si>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</si>
  <si>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</si>
  <si>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</si>
  <si>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</si>
  <si>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</si>
  <si>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</si>
  <si>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</si>
  <si>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</si>
  <si>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</si>
  <si>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</si>
  <si>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</si>
  <si>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</si>
  <si>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</si>
  <si>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</si>
  <si>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</si>
  <si>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</si>
  <si>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</si>
  <si>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</si>
  <si>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</si>
  <si>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</si>
  <si>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</si>
  <si>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</si>
  <si>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</si>
  <si>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</si>
  <si>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</si>
  <si>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</si>
  <si>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</si>
  <si>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</si>
  <si>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</si>
  <si>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</si>
  <si>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</si>
  <si>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</si>
  <si>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</si>
  <si>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</si>
  <si>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</si>
  <si>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</si>
  <si>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</si>
  <si>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</si>
  <si>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</si>
  <si>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</si>
  <si>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</si>
  <si>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</si>
  <si>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</si>
  <si>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</si>
  <si>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</si>
  <si>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</si>
  <si>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</si>
  <si>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</si>
  <si>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</si>
  <si>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</si>
  <si>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</si>
  <si>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</si>
  <si>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</si>
  <si>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</si>
  <si>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</si>
  <si>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</si>
  <si>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</si>
  <si>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</si>
  <si>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</si>
  <si>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</si>
  <si>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</si>
  <si>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</si>
  <si>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</si>
  <si>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</si>
  <si>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</si>
  <si>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</si>
  <si>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</si>
  <si>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</si>
  <si>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</si>
  <si>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</si>
  <si>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</si>
  <si>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</si>
  <si>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</si>
  <si>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</si>
  <si>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</si>
  <si>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</si>
  <si>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</si>
  <si>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</si>
  <si>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</si>
  <si>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</si>
  <si>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</si>
  <si>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</si>
  <si>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</si>
  <si>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</si>
  <si>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</si>
  <si>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</si>
  <si>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</si>
  <si>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</si>
  <si>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</si>
  <si>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</si>
  <si>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</si>
  <si>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</si>
  <si>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</si>
  <si>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</si>
  <si>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</si>
  <si>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</si>
  <si>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</si>
  <si>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</si>
  <si>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</si>
  <si>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</si>
  <si>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</si>
  <si>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</si>
  <si>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</si>
  <si>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</si>
  <si>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</si>
  <si>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</si>
  <si>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</si>
  <si>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</si>
  <si>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</si>
  <si>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</si>
  <si>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</si>
  <si>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</si>
  <si>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</si>
  <si>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</si>
  <si>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</si>
  <si>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</si>
  <si>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</si>
  <si>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</si>
  <si>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</si>
  <si>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</si>
  <si>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</si>
  <si>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</si>
  <si>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</si>
  <si>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</si>
  <si>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</si>
  <si>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</si>
  <si>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</si>
  <si>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</si>
  <si>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</si>
  <si>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</si>
  <si>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</si>
  <si>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</si>
  <si>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</si>
  <si>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</si>
  <si>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</si>
  <si>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</si>
  <si>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</si>
  <si>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</si>
  <si>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</si>
  <si>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</si>
  <si>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</si>
  <si>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</si>
  <si>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</si>
  <si>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</si>
  <si>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</si>
  <si>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</si>
  <si>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</si>
  <si>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</si>
  <si>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</si>
  <si>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</si>
  <si>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</si>
  <si>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</si>
  <si>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</si>
  <si>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</si>
  <si>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</si>
  <si>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</si>
  <si>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</si>
  <si>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</si>
  <si>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</si>
  <si>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</si>
  <si>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</si>
  <si>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</si>
  <si>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</si>
  <si>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</si>
  <si>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</si>
  <si>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</si>
  <si>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</si>
  <si>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</si>
  <si>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</si>
  <si>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</si>
  <si>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</si>
  <si>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</si>
  <si>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</si>
  <si>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</si>
  <si>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</si>
  <si>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</si>
  <si>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</si>
  <si>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</si>
  <si>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</si>
  <si>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</si>
  <si>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</si>
  <si>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</si>
  <si>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</si>
  <si>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</si>
  <si>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</si>
  <si>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</si>
  <si>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</si>
  <si>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</si>
  <si>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</si>
  <si>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</si>
  <si>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</si>
  <si>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</si>
  <si>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</si>
  <si>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</si>
  <si>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</si>
  <si>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</si>
  <si>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</si>
  <si>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</si>
  <si>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</si>
  <si>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</si>
  <si>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</si>
  <si>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</si>
  <si>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</si>
  <si>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</si>
  <si>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</si>
  <si>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</si>
  <si>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</si>
  <si>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</si>
  <si>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</si>
  <si>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</si>
  <si>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</si>
  <si>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</si>
  <si>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</si>
  <si>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</si>
  <si>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</si>
  <si>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</si>
  <si>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</si>
  <si>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</si>
  <si>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</si>
  <si>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</si>
  <si>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</si>
  <si>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</si>
  <si>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</si>
  <si>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</si>
  <si>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</si>
  <si>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</si>
  <si>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</si>
  <si>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</si>
  <si>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</si>
  <si>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</si>
  <si>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</si>
  <si>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</si>
  <si>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</si>
  <si>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</si>
  <si>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</si>
  <si>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</si>
  <si>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</si>
  <si>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</si>
  <si>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</si>
  <si>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</si>
  <si>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</si>
  <si>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</si>
  <si>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</si>
  <si>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</si>
  <si>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</si>
  <si>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</si>
  <si>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</si>
  <si>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</si>
  <si>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</si>
  <si>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</si>
  <si>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</si>
  <si>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</si>
  <si>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</si>
  <si>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</si>
  <si>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</si>
  <si>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</si>
  <si>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</si>
  <si>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</si>
  <si>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</si>
  <si>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</si>
  <si>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</si>
  <si>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</si>
  <si>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</si>
  <si>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</si>
  <si>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</si>
  <si>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</si>
  <si>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</si>
  <si>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</si>
  <si>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</si>
  <si>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</si>
  <si>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</si>
  <si>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</si>
  <si>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</si>
  <si>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</si>
  <si>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</si>
  <si>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</si>
  <si>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</si>
  <si>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</si>
  <si>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</si>
  <si>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</si>
  <si>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</si>
  <si>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</si>
  <si>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</si>
  <si>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</si>
  <si>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</si>
  <si>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</si>
  <si>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</si>
  <si>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</si>
  <si>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</si>
  <si>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</si>
  <si>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</si>
  <si>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</si>
  <si>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</si>
  <si>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</si>
  <si>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</si>
  <si>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</si>
  <si>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</si>
  <si>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</si>
  <si>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</si>
  <si>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</si>
  <si>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</si>
  <si>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</si>
  <si>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</si>
  <si>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</si>
  <si>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</si>
  <si>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</si>
  <si>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</si>
  <si>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</si>
  <si>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</si>
  <si>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</si>
  <si>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</si>
  <si>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</si>
  <si>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</si>
  <si>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</si>
  <si>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</si>
  <si>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</si>
  <si>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</si>
  <si>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</si>
  <si>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</si>
  <si>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</si>
  <si>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</si>
  <si>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</si>
  <si>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</si>
  <si>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</si>
  <si>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</si>
  <si>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</si>
  <si>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</si>
  <si>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</si>
  <si>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</si>
  <si>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</si>
  <si>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</si>
  <si>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</si>
  <si>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</si>
  <si>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</si>
  <si>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</si>
  <si>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</si>
  <si>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</si>
  <si>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</si>
  <si>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</si>
  <si>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</si>
  <si>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</si>
  <si>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</si>
  <si>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</si>
  <si>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</si>
  <si>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</si>
  <si>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</si>
  <si>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</si>
  <si>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</si>
  <si>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</si>
  <si>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</si>
  <si>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</si>
  <si>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</si>
  <si>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</si>
  <si>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</si>
  <si>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</si>
  <si>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</si>
  <si>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</si>
  <si>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</si>
  <si>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</si>
  <si>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</si>
  <si>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</si>
  <si>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</si>
  <si>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</si>
  <si>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</si>
  <si>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</si>
  <si>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</si>
  <si>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</si>
  <si>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</si>
  <si>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</si>
  <si>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</si>
  <si>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</si>
  <si>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</si>
  <si>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</si>
  <si>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</si>
  <si>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</si>
  <si>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</si>
  <si>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</si>
  <si>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</si>
  <si>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</si>
  <si>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</si>
  <si>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</si>
  <si>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</si>
  <si>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</si>
  <si>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</si>
  <si>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</si>
  <si>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</si>
  <si>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</si>
  <si>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</si>
  <si>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</si>
  <si>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</si>
  <si>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</si>
  <si>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</si>
  <si>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</si>
  <si>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</si>
  <si>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</si>
  <si>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</si>
  <si>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</si>
  <si>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</si>
  <si>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</si>
  <si>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</si>
  <si>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</si>
  <si>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</si>
  <si>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</si>
  <si>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</si>
  <si>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</si>
  <si>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</si>
  <si>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</si>
  <si>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</si>
  <si>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</si>
  <si>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</si>
  <si>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</si>
  <si>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</si>
  <si>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</si>
  <si>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</si>
  <si>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</si>
  <si>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</si>
  <si>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</si>
  <si>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</si>
  <si>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</si>
  <si>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</si>
  <si>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</si>
  <si>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</si>
  <si>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</si>
  <si>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</si>
  <si>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</si>
  <si>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</si>
  <si>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</si>
  <si>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</si>
  <si>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</si>
  <si>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</si>
  <si>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</si>
  <si>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</si>
  <si>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</si>
  <si>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</si>
  <si>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</si>
  <si>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</si>
  <si>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</si>
  <si>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</si>
  <si>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</si>
  <si>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</si>
  <si>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</si>
  <si>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</si>
  <si>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</si>
  <si>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</si>
  <si>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</si>
  <si>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</si>
  <si>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</si>
  <si>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</si>
  <si>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</si>
  <si>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</si>
  <si>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</si>
  <si>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</si>
  <si>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</si>
  <si>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</si>
  <si>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</si>
  <si>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</si>
  <si>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</si>
  <si>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</si>
  <si>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</si>
  <si>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</si>
  <si>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</si>
  <si>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</si>
  <si>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</si>
  <si>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</si>
  <si>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</si>
  <si>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</si>
  <si>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</si>
  <si>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</si>
  <si>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</si>
  <si>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</si>
  <si>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</si>
  <si>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</si>
  <si>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</si>
  <si>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</si>
  <si>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</si>
  <si>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</si>
  <si>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</si>
  <si>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</si>
  <si>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</si>
  <si>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</si>
  <si>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</si>
  <si>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</si>
  <si>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</si>
  <si>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</si>
  <si>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</si>
  <si>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</si>
  <si>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</si>
  <si>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</si>
  <si>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</si>
  <si>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</si>
  <si>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</si>
  <si>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</si>
  <si>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</si>
  <si>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</si>
  <si>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</si>
  <si>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</si>
  <si>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</si>
  <si>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</si>
  <si>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</si>
  <si>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</si>
  <si>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</si>
  <si>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</si>
  <si>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</si>
  <si>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</si>
  <si>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</si>
  <si>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</si>
  <si>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</si>
  <si>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</si>
  <si>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</si>
  <si>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</si>
  <si>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</si>
  <si>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</si>
  <si>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</si>
  <si>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</si>
  <si>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</si>
  <si>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</si>
  <si>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</si>
  <si>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</si>
  <si>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</si>
  <si>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</si>
  <si>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</si>
  <si>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</si>
  <si>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</si>
  <si>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</si>
  <si>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</si>
  <si>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</si>
  <si>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</si>
  <si>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</si>
  <si>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</si>
  <si>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</si>
  <si>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</si>
  <si>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</si>
  <si>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</si>
  <si>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</si>
  <si>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</si>
  <si>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</si>
  <si>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</si>
  <si>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</si>
  <si>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</si>
  <si>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</si>
  <si>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</si>
  <si>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</si>
  <si>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</si>
  <si>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</si>
  <si>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</si>
  <si>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</si>
  <si>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</si>
  <si>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</si>
  <si>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</si>
  <si>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</si>
  <si>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</si>
  <si>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</si>
  <si>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</si>
  <si>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</si>
  <si>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</si>
  <si>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</si>
  <si>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</si>
  <si>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</si>
  <si>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</si>
  <si>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</si>
  <si>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</si>
  <si>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</si>
  <si>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</si>
  <si>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</si>
  <si>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</si>
  <si>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</si>
  <si>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</si>
  <si>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</si>
  <si>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</si>
  <si>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</si>
  <si>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</si>
  <si>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</si>
  <si>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</si>
  <si>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</si>
  <si>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</si>
  <si>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</si>
  <si>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</si>
  <si>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</si>
  <si>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</si>
  <si>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</si>
  <si>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</si>
  <si>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</si>
  <si>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</si>
  <si>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</si>
  <si>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</si>
  <si>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</si>
  <si>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</si>
  <si>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</si>
  <si>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</si>
  <si>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</si>
  <si>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</si>
  <si>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</si>
  <si>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</si>
  <si>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</si>
  <si>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</si>
  <si>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</si>
  <si>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</si>
  <si>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</si>
  <si>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</si>
  <si>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</si>
  <si>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</si>
  <si>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</si>
  <si>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</si>
  <si>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</si>
  <si>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</si>
  <si>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</si>
  <si>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</si>
  <si>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</si>
  <si>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</si>
  <si>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</si>
  <si>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</si>
  <si>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</si>
  <si>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</si>
  <si>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</si>
  <si>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</si>
  <si>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</si>
  <si>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</si>
  <si>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</si>
  <si>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</si>
  <si>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</si>
  <si>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</si>
  <si>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</si>
  <si>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</si>
  <si>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</si>
  <si>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</si>
  <si>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</si>
  <si>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</si>
  <si>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</si>
  <si>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</si>
  <si>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</si>
  <si>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</si>
  <si>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</si>
  <si>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</si>
  <si>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</si>
  <si>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</si>
  <si>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</si>
  <si>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</si>
  <si>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</si>
  <si>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</si>
  <si>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</si>
  <si>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</si>
  <si>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</si>
  <si>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</si>
  <si>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</si>
  <si>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</si>
  <si>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</si>
  <si>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</si>
  <si>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</si>
  <si>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</si>
  <si>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</si>
  <si>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</si>
  <si>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</si>
  <si>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</si>
  <si>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</si>
  <si>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</si>
  <si>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</si>
  <si>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</si>
  <si>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</si>
  <si>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</si>
  <si>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</si>
  <si>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</si>
  <si>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</si>
  <si>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</si>
  <si>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</si>
  <si>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</si>
  <si>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</si>
  <si>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</si>
  <si>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</si>
  <si>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</si>
  <si>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</si>
  <si>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</si>
  <si>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</si>
  <si>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</si>
  <si>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</si>
  <si>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</si>
  <si>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</si>
  <si>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</si>
  <si>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</si>
  <si>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</si>
  <si>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</si>
  <si>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</si>
  <si>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</si>
  <si>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</si>
  <si>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</si>
  <si>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</si>
  <si>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</si>
  <si>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</si>
  <si>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</si>
  <si>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</si>
  <si>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</si>
  <si>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</si>
  <si>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</si>
  <si>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</si>
  <si>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</si>
  <si>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</si>
  <si>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</si>
  <si>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</si>
  <si>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</si>
  <si>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</si>
  <si>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</si>
  <si>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</si>
  <si>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</si>
  <si>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</si>
  <si>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</si>
  <si>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</si>
  <si>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</si>
  <si>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</si>
  <si>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</si>
  <si>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</si>
  <si>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</si>
  <si>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</si>
  <si>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</si>
  <si>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</si>
  <si>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</si>
  <si>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</si>
  <si>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</si>
  <si>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</si>
  <si>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</si>
  <si>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</si>
  <si>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</si>
  <si>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</si>
  <si>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</si>
  <si>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</si>
  <si>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</si>
  <si>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</si>
  <si>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</si>
  <si>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</si>
  <si>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</si>
  <si>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</si>
  <si>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</si>
  <si>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</si>
  <si>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</si>
  <si>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</si>
  <si>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</si>
  <si>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</si>
  <si>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</si>
  <si>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</si>
  <si>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</si>
  <si>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</si>
  <si>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</si>
  <si>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</si>
  <si>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</si>
  <si>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</si>
  <si>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</si>
  <si>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</si>
  <si>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</si>
  <si>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</si>
  <si>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</si>
  <si>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</si>
  <si>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</si>
  <si>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</si>
  <si>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</si>
  <si>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</si>
  <si>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</si>
  <si>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</si>
  <si>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</si>
  <si>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</si>
  <si>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</si>
  <si>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</si>
  <si>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</si>
  <si>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</si>
  <si>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</si>
  <si>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</si>
  <si>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</si>
  <si>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</si>
  <si>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</si>
  <si>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</si>
  <si>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</si>
  <si>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</si>
  <si>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</si>
  <si>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</si>
  <si>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</si>
  <si>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</si>
  <si>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</si>
  <si>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</si>
  <si>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</si>
  <si>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</si>
  <si>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</si>
  <si>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</si>
  <si>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</si>
  <si>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</si>
  <si>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</si>
  <si>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</si>
  <si>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</si>
  <si>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</si>
  <si>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</si>
  <si>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</si>
  <si>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</si>
  <si>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</si>
  <si>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</si>
  <si>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</si>
  <si>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</si>
  <si>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</si>
  <si>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</si>
  <si>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</si>
  <si>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</si>
  <si>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</si>
  <si>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</si>
  <si>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</si>
  <si>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</si>
  <si>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</si>
  <si>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</si>
  <si>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</si>
  <si>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</si>
  <si>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</si>
  <si>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</si>
  <si>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</si>
  <si>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</si>
  <si>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</si>
  <si>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</si>
  <si>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</si>
  <si>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</si>
  <si>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</si>
  <si>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</si>
  <si>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</si>
  <si>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</si>
  <si>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</si>
  <si>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</si>
  <si>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</si>
  <si>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</si>
  <si>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</si>
  <si>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</si>
  <si>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</si>
  <si>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</si>
  <si>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</si>
  <si>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</si>
  <si>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</si>
  <si>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</si>
  <si>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</si>
  <si>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</si>
  <si>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</si>
  <si>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</si>
  <si>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</si>
  <si>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</si>
  <si>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</si>
  <si>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</si>
  <si>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</si>
  <si>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</si>
  <si>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</si>
  <si>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</si>
  <si>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</si>
  <si>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</si>
  <si>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</si>
  <si>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</si>
  <si>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</si>
  <si>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</si>
  <si>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</si>
  <si>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</si>
  <si>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</si>
  <si>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</si>
  <si>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</si>
  <si>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</si>
  <si>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</si>
  <si>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</si>
  <si>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</si>
  <si>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</si>
  <si>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</si>
  <si>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</si>
  <si>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</si>
  <si>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</si>
  <si>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</si>
  <si>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</si>
  <si>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</si>
  <si>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</si>
  <si>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</si>
  <si>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</si>
  <si>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</si>
  <si>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</si>
  <si>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</si>
  <si>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</si>
  <si>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</si>
  <si>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</si>
  <si>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</si>
  <si>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</si>
  <si>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</si>
  <si>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</si>
  <si>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</si>
  <si>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</si>
  <si>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</si>
  <si>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</si>
  <si>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</si>
  <si>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</si>
  <si>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</si>
  <si>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</si>
  <si>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</si>
  <si>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</si>
  <si>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</si>
  <si>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</si>
  <si>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</si>
  <si>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</si>
  <si>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</si>
  <si>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</si>
  <si>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</si>
  <si>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</si>
  <si>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</si>
  <si>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</si>
  <si>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</si>
  <si>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</si>
  <si>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</si>
  <si>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</si>
  <si>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</si>
  <si>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</si>
  <si>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</si>
  <si>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</si>
  <si>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</si>
  <si>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</si>
  <si>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</si>
  <si>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</si>
  <si>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</si>
  <si>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</si>
  <si>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</si>
  <si>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</si>
  <si>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</si>
  <si>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</si>
  <si>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</si>
  <si>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</si>
  <si>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</si>
  <si>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</si>
  <si>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</si>
  <si>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</si>
  <si>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</si>
  <si>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</si>
  <si>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</si>
  <si>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</si>
  <si>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</si>
  <si>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</si>
  <si>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</si>
  <si>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</si>
  <si>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</si>
  <si>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</si>
  <si>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</si>
  <si>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</si>
  <si>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</si>
  <si>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</si>
  <si>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</si>
  <si>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</si>
  <si>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</si>
  <si>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</si>
  <si>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</si>
  <si>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</si>
  <si>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</si>
  <si>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</si>
  <si>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</si>
  <si>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</si>
  <si>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</si>
  <si>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</si>
  <si>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</si>
  <si>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</si>
  <si>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</si>
  <si>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</si>
  <si>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</si>
  <si>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</si>
  <si>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</si>
  <si>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</si>
  <si>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</si>
  <si>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</si>
  <si>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</si>
  <si>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</si>
  <si>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</si>
  <si>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</si>
  <si>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</si>
  <si>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</si>
  <si>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</si>
  <si>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</si>
  <si>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</si>
  <si>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</si>
  <si>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</si>
  <si>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</si>
  <si>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</si>
  <si>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</si>
  <si>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</si>
  <si>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</si>
  <si>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</si>
  <si>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</si>
  <si>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</si>
  <si>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</si>
  <si>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</si>
  <si>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</si>
  <si>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</si>
  <si>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</si>
  <si>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</si>
  <si>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</si>
  <si>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</si>
  <si>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</si>
  <si>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</si>
  <si>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</si>
  <si>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</si>
  <si>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</si>
  <si>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</si>
  <si>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</si>
  <si>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</si>
  <si>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</si>
  <si>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</si>
  <si>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</si>
  <si>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</si>
  <si>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</si>
  <si>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</si>
  <si>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</si>
  <si>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</si>
  <si>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</si>
  <si>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</si>
  <si>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</si>
  <si>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</si>
  <si>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</si>
  <si>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</si>
  <si>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</si>
  <si>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</si>
  <si>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</si>
  <si>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</si>
  <si>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</si>
  <si>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</si>
  <si>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</si>
  <si>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</si>
  <si>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</si>
  <si>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</si>
  <si>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</si>
  <si>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</si>
  <si>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</si>
  <si>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</si>
  <si>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</si>
  <si>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</si>
  <si>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</si>
  <si>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</si>
  <si>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</si>
  <si>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</si>
  <si>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</si>
  <si>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</si>
  <si>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</si>
  <si>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</si>
  <si>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</si>
  <si>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</si>
  <si>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</si>
  <si>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</si>
  <si>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</si>
  <si>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</si>
  <si>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</si>
  <si>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</si>
  <si>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</si>
  <si>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</si>
  <si>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</si>
  <si>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</si>
  <si>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</si>
  <si>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</si>
  <si>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</si>
  <si>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</si>
  <si>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</si>
  <si>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</si>
  <si>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</si>
  <si>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</si>
  <si>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</si>
  <si>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</si>
  <si>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</si>
  <si>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</si>
  <si>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</si>
  <si>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</si>
  <si>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</si>
  <si>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</si>
  <si>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</si>
  <si>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</si>
  <si>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</si>
  <si>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</si>
  <si>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</si>
  <si>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</si>
  <si>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</si>
  <si>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</si>
  <si>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</si>
  <si>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</si>
  <si>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</si>
  <si>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</si>
  <si>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</si>
  <si>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</si>
  <si>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</si>
  <si>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</si>
  <si>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</si>
  <si>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</si>
  <si>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</si>
  <si>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</si>
  <si>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</si>
  <si>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</si>
  <si>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</si>
  <si>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</si>
  <si>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</si>
  <si>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</si>
  <si>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</si>
  <si>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</si>
  <si>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</si>
  <si>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</si>
  <si>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</si>
  <si>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</si>
  <si>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</si>
  <si>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</si>
  <si>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</si>
  <si>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</si>
  <si>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</si>
  <si>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</si>
  <si>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</si>
  <si>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</si>
  <si>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</si>
  <si>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</si>
  <si>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</si>
  <si>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</si>
  <si>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</si>
  <si>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</si>
  <si>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</si>
  <si>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</si>
  <si>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</si>
  <si>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</si>
  <si>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</si>
  <si>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</si>
  <si>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</si>
  <si>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</si>
  <si>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</si>
  <si>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</si>
  <si>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</si>
  <si>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</si>
  <si>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</si>
  <si>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</si>
  <si>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</si>
  <si>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</si>
  <si>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</si>
  <si>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</si>
  <si>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</si>
  <si>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</si>
  <si>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</si>
  <si>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</si>
  <si>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</si>
  <si>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</si>
  <si>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</si>
  <si>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</si>
  <si>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</si>
  <si>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</si>
  <si>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</si>
  <si>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</si>
  <si>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</si>
  <si>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</si>
  <si>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</si>
  <si>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</si>
  <si>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</si>
  <si>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</si>
  <si>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</si>
  <si>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</si>
  <si>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</si>
  <si>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</si>
  <si>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</si>
  <si>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</si>
  <si>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</si>
  <si>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</si>
  <si>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</si>
  <si>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</si>
  <si>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</si>
  <si>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</si>
  <si>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</si>
  <si>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</si>
  <si>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</si>
  <si>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</si>
  <si>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</si>
  <si>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</si>
  <si>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</si>
  <si>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</si>
  <si>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</si>
  <si>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</si>
  <si>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</si>
  <si>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</si>
  <si>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</si>
  <si>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</si>
  <si>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</si>
  <si>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</si>
  <si>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</si>
  <si>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</si>
  <si>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</si>
  <si>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</si>
  <si>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</si>
  <si>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</si>
  <si>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</si>
  <si>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</si>
  <si>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</si>
  <si>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</si>
  <si>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</si>
  <si>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</si>
  <si>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</si>
  <si>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</si>
  <si>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</si>
  <si>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</si>
  <si>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</si>
  <si>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</si>
  <si>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</si>
  <si>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</si>
  <si>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</si>
  <si>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</si>
  <si>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</si>
  <si>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</si>
  <si>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</si>
  <si>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</si>
  <si>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</si>
  <si>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</si>
  <si>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</si>
  <si>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</si>
  <si>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</si>
  <si>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</si>
  <si>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</si>
  <si>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</si>
  <si>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</si>
  <si>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</si>
  <si>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</si>
  <si>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</si>
  <si>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</si>
  <si>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</si>
  <si>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</si>
  <si>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</si>
  <si>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</si>
  <si>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</si>
  <si>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</si>
  <si>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</si>
  <si>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</si>
  <si>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</si>
  <si>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</si>
  <si>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</si>
  <si>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</si>
  <si>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</si>
  <si>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</si>
  <si>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</si>
  <si>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</si>
  <si>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</si>
  <si>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</si>
  <si>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</si>
  <si>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</si>
  <si>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</si>
  <si>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</si>
  <si>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</si>
  <si>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</si>
  <si>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</si>
  <si>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</si>
  <si>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</si>
  <si>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</si>
  <si>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</si>
  <si>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</si>
  <si>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</si>
  <si>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</si>
  <si>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</si>
  <si>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</si>
  <si>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</si>
  <si>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</si>
  <si>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</si>
  <si>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</si>
  <si>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</si>
  <si>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</si>
  <si>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</si>
  <si>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</si>
  <si>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</si>
  <si>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</si>
  <si>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</si>
  <si>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</si>
  <si>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</si>
  <si>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</si>
  <si>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</si>
  <si>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</si>
  <si>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</si>
  <si>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</si>
  <si>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</si>
  <si>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</si>
  <si>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</si>
  <si>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</si>
  <si>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</si>
  <si>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</si>
  <si>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</si>
  <si>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</si>
  <si>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</si>
  <si>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</si>
  <si>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</si>
  <si>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</si>
  <si>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</si>
  <si>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</si>
  <si>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</si>
  <si>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</si>
  <si>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</si>
  <si>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</si>
  <si>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</si>
  <si>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</si>
  <si>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</si>
  <si>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</si>
  <si>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</si>
  <si>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</si>
  <si>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</si>
  <si>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</si>
  <si>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</si>
  <si>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</si>
  <si>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</si>
  <si>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</si>
  <si>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</si>
  <si>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</si>
  <si>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</si>
  <si>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</si>
  <si>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</si>
  <si>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</si>
  <si>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</si>
  <si>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</si>
  <si>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</si>
  <si>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</si>
  <si>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</si>
  <si>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</si>
  <si>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</si>
  <si>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</si>
  <si>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</si>
  <si>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</si>
  <si>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</si>
  <si>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</si>
  <si>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</si>
  <si>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</si>
  <si>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</si>
  <si>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</si>
  <si>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</si>
  <si>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</si>
  <si>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</si>
  <si>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</si>
  <si>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</si>
  <si>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</si>
  <si>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</si>
  <si>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</si>
  <si>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</si>
  <si>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</si>
  <si>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</si>
  <si>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</si>
  <si>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</si>
  <si>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</si>
  <si>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</si>
  <si>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</si>
  <si>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</si>
  <si>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</si>
  <si>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</si>
  <si>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</si>
  <si>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</si>
  <si>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</si>
  <si>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</si>
  <si>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</si>
  <si>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</si>
  <si>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</si>
  <si>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</si>
  <si>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</si>
  <si>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</si>
  <si>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</si>
  <si>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</si>
  <si>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</si>
  <si>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</si>
  <si>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</si>
  <si>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</si>
  <si>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</si>
  <si>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</si>
  <si>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</si>
  <si>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</si>
  <si>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</si>
  <si>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</si>
  <si>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</si>
  <si>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</si>
  <si>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</si>
  <si>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</si>
  <si>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</si>
  <si>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</si>
  <si>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</si>
  <si>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</si>
  <si>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</si>
  <si>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</si>
  <si>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</si>
  <si>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</si>
  <si>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</si>
  <si>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</si>
  <si>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</si>
  <si>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</si>
  <si>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</si>
  <si>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</si>
  <si>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</si>
  <si>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</si>
  <si>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</si>
  <si>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</si>
  <si>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</si>
  <si>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</si>
  <si>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</si>
  <si>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</si>
  <si>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</si>
  <si>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</si>
  <si>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</si>
  <si>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</si>
  <si>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</si>
  <si>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</si>
  <si>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</si>
  <si>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</si>
  <si>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</si>
  <si>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</si>
  <si>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</si>
  <si>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</si>
  <si>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</si>
  <si>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</si>
  <si>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</si>
  <si>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</si>
  <si>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</si>
  <si>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</si>
  <si>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</si>
  <si>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</si>
  <si>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</si>
  <si>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</si>
  <si>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</si>
  <si>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</si>
  <si>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</si>
  <si>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</si>
  <si>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</si>
  <si>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</si>
  <si>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</si>
  <si>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</si>
  <si>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</si>
  <si>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</si>
  <si>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</si>
  <si>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</si>
  <si>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</si>
  <si>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</si>
  <si>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</si>
  <si>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</si>
  <si>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</si>
  <si>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</si>
  <si>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</si>
  <si>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</si>
  <si>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</si>
  <si>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</si>
  <si>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</si>
  <si>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</si>
  <si>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</si>
  <si>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</si>
  <si>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</si>
  <si>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</si>
  <si>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</si>
  <si>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</si>
  <si>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</si>
  <si>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</si>
  <si>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</si>
  <si>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</si>
  <si>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</si>
  <si>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</si>
  <si>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</si>
  <si>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</si>
  <si>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</si>
  <si>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</si>
  <si>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</si>
  <si>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</si>
  <si>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</si>
  <si>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</si>
  <si>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</si>
  <si>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</si>
  <si>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</si>
  <si>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</si>
  <si>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</si>
  <si>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</si>
  <si>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</si>
  <si>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</si>
  <si>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</si>
  <si>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</si>
  <si>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</si>
  <si>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</si>
  <si>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</si>
  <si>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</si>
  <si>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</si>
  <si>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</si>
  <si>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</si>
  <si>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</si>
  <si>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</si>
  <si>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</si>
  <si>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</si>
  <si>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</si>
  <si>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</si>
  <si>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</si>
  <si>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</si>
  <si>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</si>
  <si>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</si>
  <si>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</si>
  <si>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</si>
  <si>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</si>
  <si>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</si>
  <si>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</si>
  <si>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</si>
  <si>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</si>
  <si>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</si>
  <si>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</si>
  <si>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</si>
  <si>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</si>
  <si>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</si>
  <si>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</si>
  <si>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</si>
  <si>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</si>
  <si>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</si>
  <si>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</si>
  <si>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</si>
  <si>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</si>
  <si>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</si>
  <si>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</si>
  <si>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</si>
  <si>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</si>
  <si>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</si>
  <si>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</si>
  <si>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</si>
  <si>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</si>
  <si>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</si>
  <si>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</si>
  <si>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</si>
  <si>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</si>
  <si>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</si>
  <si>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</si>
  <si>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</si>
  <si>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</si>
  <si>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</si>
  <si>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</si>
  <si>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</si>
  <si>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</si>
  <si>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</si>
  <si>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</si>
  <si>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</si>
  <si>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</si>
  <si>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</si>
  <si>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</si>
  <si>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</si>
  <si>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</si>
  <si>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</si>
  <si>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</si>
  <si>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</si>
  <si>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</si>
  <si>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</si>
  <si>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</si>
  <si>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</si>
  <si>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</si>
  <si>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</si>
  <si>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</si>
  <si>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</si>
  <si>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</si>
  <si>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</si>
  <si>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</si>
  <si>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</si>
  <si>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</si>
  <si>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</si>
  <si>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</si>
  <si>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</si>
  <si>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</si>
  <si>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</si>
  <si>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</si>
  <si>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</si>
  <si>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</si>
  <si>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</si>
  <si>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</si>
  <si>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</si>
  <si>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</si>
  <si>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</si>
  <si>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</si>
  <si>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</si>
  <si>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</si>
  <si>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</si>
  <si>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</si>
  <si>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</si>
  <si>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</si>
  <si>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</si>
  <si>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</si>
  <si>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</si>
  <si>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</si>
  <si>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</si>
  <si>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</si>
  <si>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</si>
  <si>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</si>
  <si>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</si>
  <si>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</si>
  <si>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</si>
  <si>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</si>
  <si>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</si>
  <si>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</si>
  <si>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</si>
  <si>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</si>
  <si>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</si>
  <si>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</si>
  <si>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</si>
  <si>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</si>
  <si>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</si>
  <si>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</si>
  <si>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</si>
  <si>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</si>
  <si>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</si>
  <si>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</si>
  <si>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</si>
  <si>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</si>
  <si>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</si>
  <si>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</si>
  <si>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</si>
  <si>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</si>
  <si>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</si>
  <si>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</si>
  <si>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</si>
  <si>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</si>
  <si>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</si>
  <si>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</si>
  <si>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</si>
  <si>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</si>
  <si>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</si>
  <si>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</si>
  <si>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</si>
  <si>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</si>
  <si>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</si>
  <si>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</si>
  <si>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</si>
  <si>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</si>
  <si>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</si>
  <si>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</si>
  <si>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</si>
  <si>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</si>
  <si>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</si>
  <si>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</si>
  <si>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</si>
  <si>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</si>
  <si>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</si>
  <si>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</si>
  <si>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</si>
  <si>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</si>
  <si>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</si>
  <si>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</si>
  <si>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</si>
  <si>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</si>
  <si>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</si>
  <si>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</si>
  <si>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</si>
  <si>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</si>
  <si>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</si>
  <si>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</si>
  <si>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</si>
  <si>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</si>
  <si>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</si>
  <si>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</si>
  <si>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</si>
  <si>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</si>
  <si>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</si>
  <si>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</si>
  <si>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</si>
  <si>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</si>
  <si>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</si>
  <si>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</si>
  <si>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</si>
  <si>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</si>
  <si>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</si>
  <si>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</si>
  <si>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</si>
  <si>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</si>
  <si>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</si>
  <si>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</si>
  <si>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</si>
  <si>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</si>
  <si>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</si>
  <si>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</si>
  <si>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</si>
  <si>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</si>
  <si>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</si>
  <si>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</si>
  <si>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</si>
  <si>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</si>
  <si>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</si>
  <si>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</si>
  <si>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</si>
  <si>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</si>
  <si>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</si>
  <si>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</si>
  <si>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</si>
  <si>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</si>
  <si>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</si>
  <si>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</si>
  <si>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</si>
  <si>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</si>
  <si>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</si>
  <si>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</si>
  <si>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</si>
  <si>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</si>
  <si>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</si>
  <si>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</si>
  <si>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</si>
  <si>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</si>
  <si>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</si>
  <si>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</si>
  <si>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</si>
  <si>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</si>
  <si>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</si>
  <si>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</si>
  <si>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</si>
  <si>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</si>
  <si>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</si>
  <si>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</si>
  <si>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</si>
  <si>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</si>
  <si>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</si>
  <si>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</si>
  <si>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</si>
  <si>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</si>
  <si>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</si>
  <si>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</si>
  <si>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</si>
  <si>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</si>
  <si>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</si>
  <si>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</si>
  <si>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</si>
  <si>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</si>
  <si>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</si>
  <si>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</si>
  <si>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</si>
  <si>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</si>
  <si>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</si>
  <si>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</si>
  <si>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</si>
  <si>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</si>
  <si>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</si>
  <si>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</si>
  <si>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</si>
  <si>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</si>
  <si>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</si>
  <si>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</si>
  <si>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</si>
  <si>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</si>
  <si>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</si>
  <si>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</si>
  <si>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</si>
  <si>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</si>
  <si>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</si>
  <si>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</si>
  <si>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</si>
  <si>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</si>
  <si>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</si>
  <si>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</si>
  <si>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</si>
  <si>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</si>
  <si>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</si>
  <si>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</si>
  <si>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</si>
  <si>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</si>
  <si>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</si>
  <si>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</si>
  <si>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</si>
  <si>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</si>
  <si>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</si>
  <si>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</si>
  <si>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</si>
  <si>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</si>
  <si>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</si>
  <si>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</si>
  <si>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</si>
  <si>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</si>
  <si>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</si>
  <si>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</si>
  <si>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</si>
  <si>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</si>
  <si>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</si>
  <si>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</si>
  <si>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</si>
  <si>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</si>
  <si>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</si>
  <si>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</si>
  <si>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</si>
  <si>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</si>
  <si>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</si>
  <si>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</si>
  <si>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</si>
  <si>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</si>
  <si>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</si>
  <si>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</si>
  <si>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</si>
  <si>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</si>
  <si>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</si>
  <si>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</si>
  <si>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</si>
  <si>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</si>
  <si>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</si>
  <si>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</si>
  <si>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</si>
  <si>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</si>
  <si>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</si>
  <si>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</si>
  <si>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</si>
  <si>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</si>
  <si>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</si>
  <si>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</si>
  <si>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</si>
  <si>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</si>
  <si>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</si>
  <si>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</si>
  <si>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</si>
  <si>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</si>
  <si>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</si>
  <si>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</si>
  <si>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</si>
  <si>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</si>
  <si>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</si>
  <si>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</si>
  <si>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</si>
  <si>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</si>
  <si>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</si>
  <si>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</si>
  <si>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</si>
  <si>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</si>
  <si>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</si>
  <si>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</si>
  <si>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</si>
  <si>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</si>
  <si>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</si>
  <si>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</si>
  <si>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</si>
  <si>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</si>
  <si>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</si>
  <si>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</si>
  <si>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</si>
  <si>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</si>
  <si>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</si>
  <si>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</si>
  <si>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</si>
  <si>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</si>
  <si>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</si>
  <si>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</si>
  <si>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</si>
  <si>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</si>
  <si>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</si>
  <si>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</si>
  <si>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</si>
  <si>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</si>
  <si>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</si>
  <si>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</si>
  <si>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</si>
  <si>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</si>
  <si>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</si>
  <si>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</si>
  <si>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</si>
  <si>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</si>
  <si>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</si>
  <si>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</si>
  <si>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</si>
  <si>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</si>
  <si>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</si>
  <si>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</si>
  <si>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</si>
  <si>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</si>
  <si>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</si>
  <si>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</si>
  <si>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</si>
  <si>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</si>
  <si>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</si>
  <si>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</si>
  <si>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</si>
  <si>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</si>
  <si>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</si>
  <si>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</si>
  <si>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</si>
  <si>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</si>
  <si>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</si>
  <si>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</si>
  <si>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</si>
  <si>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</si>
  <si>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</si>
  <si>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</si>
  <si>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</si>
  <si>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</si>
  <si>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</si>
  <si>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</si>
  <si>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</si>
  <si>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</si>
  <si>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</si>
  <si>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</si>
  <si>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</si>
  <si>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</si>
  <si>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</si>
  <si>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</si>
  <si>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</si>
  <si>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</si>
  <si>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</si>
  <si>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</si>
  <si>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</si>
  <si>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</si>
  <si>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</si>
  <si>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</si>
  <si>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</si>
  <si>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</si>
  <si>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</si>
  <si>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</si>
  <si>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</si>
  <si>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</si>
  <si>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</si>
  <si>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</si>
  <si>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</si>
  <si>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</si>
  <si>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</si>
  <si>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</si>
  <si>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</si>
  <si>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</si>
  <si>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</si>
  <si>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</si>
  <si>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</si>
  <si>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</si>
  <si>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</si>
  <si>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</si>
  <si>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</si>
  <si>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</si>
  <si>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</si>
  <si>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</si>
  <si>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</si>
  <si>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</si>
  <si>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</si>
  <si>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</si>
  <si>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</si>
  <si>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</si>
  <si>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</si>
  <si>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</si>
  <si>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</si>
  <si>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</si>
  <si>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</si>
  <si>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</si>
  <si>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</si>
  <si>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</si>
  <si>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</si>
  <si>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</si>
  <si>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</si>
  <si>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</si>
  <si>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</si>
  <si>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</si>
  <si>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</si>
  <si>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</si>
  <si>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</si>
  <si>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</si>
  <si>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</si>
  <si>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</si>
  <si>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</si>
  <si>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</si>
  <si>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</si>
  <si>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</si>
  <si>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</si>
  <si>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</si>
  <si>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</si>
  <si>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</si>
  <si>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</si>
  <si>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</si>
  <si>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</si>
  <si>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</si>
  <si>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</si>
  <si>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</si>
  <si>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</si>
  <si>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</si>
  <si>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</si>
  <si>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</si>
  <si>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</si>
  <si>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</si>
  <si>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</si>
  <si>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</si>
  <si>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</si>
  <si>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</si>
  <si>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</si>
  <si>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</si>
  <si>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</si>
  <si>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</si>
  <si>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</si>
  <si>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</si>
  <si>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</si>
  <si>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</si>
  <si>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</si>
  <si>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</si>
  <si>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</si>
  <si>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</si>
  <si>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</si>
  <si>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</si>
  <si>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</si>
  <si>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</si>
  <si>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</si>
  <si>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</si>
  <si>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</si>
  <si>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</si>
  <si>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</si>
  <si>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</si>
  <si>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</si>
  <si>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</si>
  <si>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</si>
  <si>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</si>
  <si>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</si>
  <si>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</si>
  <si>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</si>
  <si>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</si>
  <si>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</si>
  <si>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</si>
  <si>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</si>
  <si>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</si>
  <si>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</si>
  <si>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</si>
  <si>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</si>
  <si>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</si>
  <si>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</si>
  <si>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</si>
  <si>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</si>
  <si>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</si>
  <si>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</si>
  <si>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</si>
  <si>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</si>
  <si>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</si>
  <si>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</si>
  <si>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</si>
  <si>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</si>
  <si>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</si>
  <si>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</si>
  <si>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</si>
  <si>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</si>
  <si>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</si>
  <si>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</si>
  <si>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</si>
  <si>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</si>
  <si>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</si>
  <si>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</si>
  <si>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</si>
  <si>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</si>
  <si>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</si>
  <si>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</si>
  <si>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</si>
  <si>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</si>
  <si>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</si>
  <si>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</si>
  <si>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</si>
  <si>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</si>
  <si>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</si>
  <si>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</si>
  <si>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</si>
  <si>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</si>
  <si>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</si>
  <si>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</si>
  <si>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</si>
  <si>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</si>
  <si>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</si>
  <si>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</si>
  <si>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</si>
  <si>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</si>
  <si>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</si>
  <si>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</si>
  <si>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</si>
  <si>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</si>
  <si>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</si>
  <si>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</si>
  <si>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</si>
  <si>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</si>
  <si>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</si>
  <si>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</si>
  <si>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</si>
  <si>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</si>
  <si>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</si>
  <si>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</si>
  <si>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</si>
  <si>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</si>
  <si>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</si>
  <si>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</si>
  <si>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</si>
  <si>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</si>
  <si>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</si>
  <si>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</si>
  <si>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</si>
  <si>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</si>
  <si>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</si>
  <si>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</si>
  <si>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</si>
  <si>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</si>
  <si>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</si>
  <si>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</si>
  <si>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</si>
  <si>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</si>
  <si>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</si>
  <si>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</si>
  <si>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</si>
  <si>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</si>
  <si>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</si>
  <si>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</si>
  <si>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</si>
  <si>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</si>
  <si>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</si>
  <si>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</si>
  <si>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</si>
  <si>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</si>
  <si>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</si>
  <si>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</si>
  <si>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</si>
  <si>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</si>
  <si>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</si>
  <si>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</si>
  <si>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</si>
  <si>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</si>
  <si>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</si>
  <si>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</si>
  <si>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</si>
  <si>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</si>
  <si>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</si>
  <si>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</si>
  <si>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</si>
  <si>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</si>
  <si>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</si>
  <si>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</si>
  <si>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</si>
  <si>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</si>
  <si>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</si>
  <si>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</si>
  <si>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</si>
  <si>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</si>
  <si>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</si>
  <si>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</si>
  <si>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</si>
  <si>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</si>
  <si>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</si>
  <si>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</si>
  <si>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</si>
  <si>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</si>
  <si>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</si>
  <si>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</si>
  <si>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</si>
  <si>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</si>
  <si>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</si>
  <si>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</si>
  <si>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</si>
  <si>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</si>
  <si>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</si>
  <si>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</si>
  <si>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</si>
  <si>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</si>
  <si>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</si>
  <si>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</si>
  <si>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</si>
  <si>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</si>
  <si>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</si>
  <si>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</si>
  <si>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</si>
  <si>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</si>
  <si>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</si>
  <si>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</si>
  <si>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</si>
  <si>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</si>
  <si>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</si>
  <si>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</si>
  <si>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</si>
  <si>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</si>
  <si>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</si>
  <si>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</si>
  <si>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</si>
  <si>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</si>
  <si>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</si>
  <si>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</si>
  <si>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</si>
  <si>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</si>
  <si>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</si>
  <si>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</si>
  <si>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</si>
  <si>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</si>
  <si>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</si>
  <si>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</si>
  <si>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</si>
  <si>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</si>
  <si>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</si>
  <si>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</si>
  <si>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</si>
  <si>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</si>
  <si>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</si>
  <si>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</si>
  <si>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</si>
  <si>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</si>
  <si>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</si>
  <si>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</si>
  <si>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</si>
  <si>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</si>
  <si>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</si>
  <si>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</si>
  <si>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</si>
  <si>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</si>
  <si>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</si>
  <si>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</si>
  <si>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</si>
  <si>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</si>
  <si>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</si>
  <si>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</si>
  <si>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</si>
  <si>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</si>
  <si>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</si>
  <si>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</si>
  <si>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</si>
  <si>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</si>
  <si>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</si>
  <si>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</si>
  <si>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</si>
  <si>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</si>
  <si>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</si>
  <si>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</si>
  <si>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</si>
  <si>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</si>
  <si>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</si>
  <si>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</si>
  <si>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</si>
  <si>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</si>
  <si>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</si>
  <si>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</si>
  <si>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</si>
  <si>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</si>
  <si>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</si>
  <si>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</si>
  <si>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</si>
  <si>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</si>
  <si>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</si>
  <si>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</si>
  <si>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</si>
  <si>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</si>
  <si>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</si>
  <si>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</si>
  <si>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</si>
  <si>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</si>
  <si>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</si>
  <si>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</si>
  <si>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</si>
  <si>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</si>
  <si>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</si>
  <si>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</si>
  <si>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</si>
  <si>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</si>
  <si>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</si>
  <si>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</si>
  <si>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</si>
  <si>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</si>
  <si>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</si>
  <si>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</si>
  <si>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</si>
  <si>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</si>
  <si>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</si>
  <si>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</si>
  <si>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</si>
  <si>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</si>
  <si>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</si>
  <si>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</si>
  <si>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</si>
  <si>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</si>
  <si>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</si>
  <si>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</si>
  <si>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</si>
  <si>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</si>
  <si>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</si>
  <si>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</si>
  <si>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</si>
  <si>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</si>
  <si>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</si>
  <si>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</si>
  <si>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</si>
  <si>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</si>
  <si>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</si>
  <si>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</si>
  <si>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</si>
  <si>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</si>
  <si>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</si>
  <si>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</si>
  <si>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</si>
  <si>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</si>
  <si>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</si>
  <si>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</si>
  <si>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</si>
  <si>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</si>
  <si>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</si>
  <si>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</si>
  <si>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</si>
  <si>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</si>
  <si>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</si>
  <si>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</si>
  <si>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</si>
  <si>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</si>
  <si>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</si>
  <si>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</si>
  <si>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</si>
  <si>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</si>
  <si>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</si>
  <si>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</si>
  <si>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</si>
  <si>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</si>
  <si>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</si>
  <si>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</si>
  <si>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</si>
  <si>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</si>
  <si>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</si>
  <si>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</si>
  <si>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</si>
  <si>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</si>
  <si>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</si>
  <si>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</si>
  <si>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</si>
  <si>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</si>
  <si>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</si>
  <si>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</si>
  <si>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</si>
  <si>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</si>
  <si>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</si>
  <si>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</si>
  <si>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</si>
  <si>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</si>
  <si>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</si>
  <si>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</si>
  <si>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</si>
  <si>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</si>
  <si>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</si>
  <si>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</si>
  <si>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</si>
  <si>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</si>
  <si>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</si>
  <si>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</si>
  <si>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</si>
  <si>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</si>
  <si>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</si>
  <si>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</si>
  <si>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</si>
  <si>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</si>
  <si>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</si>
  <si>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</si>
  <si>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</si>
  <si>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</si>
  <si>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</si>
  <si>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</si>
  <si>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</si>
  <si>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</si>
  <si>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</si>
  <si>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</si>
  <si>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</si>
  <si>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</si>
  <si>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</si>
  <si>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</si>
  <si>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</si>
  <si>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</si>
  <si>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</si>
  <si>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</si>
  <si>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</si>
  <si>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</si>
  <si>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</si>
  <si>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</si>
  <si>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</si>
  <si>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</si>
  <si>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</si>
  <si>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</si>
  <si>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</si>
  <si>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</si>
  <si>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</si>
  <si>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</si>
  <si>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</si>
  <si>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</si>
  <si>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</si>
  <si>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</si>
  <si>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</si>
  <si>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</si>
  <si>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</si>
  <si>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</si>
  <si>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</si>
  <si>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</si>
  <si>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</si>
  <si>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</si>
  <si>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</si>
  <si>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</si>
  <si>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</si>
  <si>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</si>
  <si>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</si>
  <si>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</si>
  <si>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</si>
  <si>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</si>
  <si>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</si>
  <si>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</si>
  <si>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</si>
  <si>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</si>
  <si>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</si>
  <si>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</si>
  <si>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</si>
  <si>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</si>
  <si>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</si>
  <si>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</si>
  <si>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</si>
  <si>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</si>
  <si>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</si>
  <si>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</si>
  <si>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</si>
  <si>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</si>
  <si>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</si>
  <si>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</si>
  <si>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</si>
  <si>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</si>
  <si>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</si>
  <si>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</si>
  <si>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</si>
  <si>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</si>
  <si>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</si>
  <si>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</si>
  <si>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</si>
  <si>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</si>
  <si>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</si>
  <si>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</si>
  <si>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</si>
  <si>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</si>
  <si>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</si>
  <si>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</si>
  <si>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</si>
  <si>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</si>
  <si>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</si>
  <si>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</si>
  <si>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</si>
  <si>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</si>
  <si>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</si>
  <si>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</si>
  <si>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</si>
  <si>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</si>
  <si>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</si>
  <si>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</si>
  <si>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</si>
  <si>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</si>
  <si>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</si>
  <si>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</si>
  <si>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</si>
  <si>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</si>
  <si>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</si>
  <si>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</si>
  <si>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</si>
  <si>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</si>
  <si>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</si>
  <si>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</si>
  <si>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</si>
  <si>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</si>
  <si>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</si>
  <si>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</si>
  <si>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</si>
  <si>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</si>
  <si>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</si>
  <si>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</si>
  <si>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</si>
  <si>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</si>
  <si>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</si>
  <si>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</si>
  <si>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</si>
  <si>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</si>
  <si>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</si>
  <si>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</si>
  <si>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</si>
  <si>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</si>
  <si>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</si>
  <si>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</si>
  <si>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</si>
  <si>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</si>
  <si>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</si>
  <si>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</si>
  <si>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</si>
  <si>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</si>
  <si>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</si>
  <si>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</si>
  <si>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</si>
  <si>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</si>
  <si>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</si>
  <si>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</si>
  <si>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</si>
  <si>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</si>
  <si>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</si>
  <si>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</si>
  <si>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</si>
  <si>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</si>
  <si>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</si>
  <si>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</si>
  <si>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</si>
  <si>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</si>
  <si>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</si>
  <si>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</si>
  <si>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</si>
  <si>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</si>
  <si>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</si>
  <si>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</si>
  <si>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</si>
  <si>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</si>
  <si>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</si>
  <si>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</si>
  <si>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</si>
  <si>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</si>
  <si>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</si>
  <si>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</si>
  <si>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</si>
  <si>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</si>
  <si>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</si>
  <si>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</si>
  <si>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</si>
  <si>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</si>
  <si>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</si>
  <si>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</si>
  <si>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</si>
  <si>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</si>
  <si>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</si>
  <si>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</si>
  <si>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</si>
  <si>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</si>
  <si>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</si>
  <si>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</si>
  <si>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</si>
  <si>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</si>
  <si>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</si>
  <si>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</si>
  <si>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</si>
  <si>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</si>
  <si>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</si>
  <si>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</si>
  <si>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</si>
  <si>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</si>
  <si>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</si>
  <si>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</si>
  <si>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</si>
  <si>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</si>
  <si>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</si>
  <si>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</si>
  <si>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</si>
  <si>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</si>
  <si>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</si>
  <si>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</si>
  <si>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</si>
  <si>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</si>
  <si>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</si>
  <si>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</si>
  <si>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</si>
  <si>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</si>
  <si>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</si>
  <si>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</si>
  <si>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</si>
  <si>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</si>
  <si>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</si>
  <si>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</si>
  <si>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</si>
  <si>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</si>
  <si>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</si>
  <si>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</si>
  <si>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</si>
  <si>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</si>
  <si>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</si>
  <si>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</si>
  <si>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</si>
  <si>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</si>
  <si>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</si>
  <si>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</si>
  <si>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</si>
  <si>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</si>
  <si>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</si>
  <si>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</si>
  <si>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</si>
  <si>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</si>
  <si>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</si>
  <si>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</si>
  <si>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</si>
  <si>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</si>
  <si>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</si>
  <si>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</si>
  <si>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</si>
  <si>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</si>
  <si>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</si>
  <si>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</si>
  <si>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</si>
  <si>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</si>
  <si>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</si>
  <si>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</si>
  <si>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</si>
  <si>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</si>
  <si>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</si>
  <si>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</si>
  <si>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</si>
  <si>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</si>
  <si>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</si>
  <si>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</si>
  <si>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</si>
  <si>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</si>
  <si>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</si>
  <si>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</si>
  <si>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</si>
  <si>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</si>
  <si>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</si>
  <si>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</si>
  <si>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</si>
  <si>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</si>
  <si>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</si>
  <si>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</si>
  <si>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</si>
  <si>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</si>
  <si>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</si>
  <si>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</si>
  <si>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</si>
  <si>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</si>
  <si>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</si>
  <si>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</si>
  <si>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</si>
  <si>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</si>
  <si>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</si>
  <si>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</si>
  <si>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</si>
  <si>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</si>
  <si>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</si>
  <si>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</si>
  <si>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</si>
  <si>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</si>
  <si>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</si>
  <si>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</si>
  <si>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</si>
  <si>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</si>
  <si>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</si>
  <si>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</si>
  <si>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</si>
  <si>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</si>
  <si>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</si>
  <si>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</si>
  <si>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</si>
  <si>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</si>
  <si>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</si>
  <si>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</si>
  <si>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</si>
  <si>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</si>
  <si>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</si>
  <si>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</si>
  <si>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</si>
  <si>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</si>
  <si>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</si>
  <si>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</si>
  <si>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</si>
  <si>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</si>
  <si>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</si>
  <si>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</si>
  <si>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</si>
  <si>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</si>
  <si>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</si>
  <si>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</si>
  <si>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</si>
  <si>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</si>
  <si>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</si>
  <si>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</si>
  <si>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</si>
  <si>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</si>
  <si>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</si>
  <si>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</si>
  <si>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</si>
  <si>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</si>
  <si>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</si>
  <si>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</si>
  <si>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</si>
  <si>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</si>
  <si>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</si>
  <si>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</si>
  <si>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</si>
  <si>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</si>
  <si>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</si>
  <si>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</si>
  <si>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</si>
  <si>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</si>
  <si>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</si>
  <si>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</si>
  <si>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</si>
  <si>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</si>
  <si>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</si>
  <si>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</si>
  <si>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</si>
  <si>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</si>
  <si>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</si>
  <si>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</si>
  <si>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</si>
  <si>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</si>
  <si>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</si>
  <si>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</si>
  <si>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</si>
  <si>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</si>
  <si>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</si>
  <si>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</si>
  <si>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</si>
  <si>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</si>
  <si>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</si>
  <si>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</si>
  <si>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</si>
  <si>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</si>
  <si>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</si>
  <si>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</si>
  <si>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</si>
  <si>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</si>
  <si>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</si>
  <si>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</si>
  <si>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</si>
  <si>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</si>
  <si>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</si>
  <si>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</si>
  <si>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</si>
  <si>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</si>
  <si>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</si>
  <si>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</si>
  <si>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</si>
  <si>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</si>
  <si>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</si>
  <si>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</si>
  <si>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</si>
  <si>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</si>
  <si>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</si>
  <si>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</si>
  <si>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</si>
  <si>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</si>
  <si>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</si>
  <si>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</si>
  <si>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</si>
  <si>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</si>
  <si>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</si>
  <si>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</si>
  <si>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</si>
  <si>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</si>
  <si>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</si>
  <si>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</si>
  <si>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</si>
  <si>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</si>
  <si>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</si>
  <si>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</si>
  <si>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</si>
  <si>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</si>
  <si>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</si>
  <si>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</si>
  <si>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</si>
  <si>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</si>
  <si>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</si>
  <si>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</si>
  <si>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</si>
  <si>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</si>
  <si>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</si>
  <si>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</si>
  <si>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</si>
  <si>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</si>
  <si>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</si>
  <si>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</si>
  <si>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</si>
  <si>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</si>
  <si>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</si>
  <si>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</si>
  <si>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</si>
  <si>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</si>
  <si>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</si>
  <si>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</si>
  <si>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</si>
  <si>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</si>
  <si>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</si>
  <si>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</si>
  <si>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</si>
  <si>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</si>
  <si>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</si>
  <si>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</si>
  <si>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</si>
  <si>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</si>
  <si>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</si>
  <si>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</si>
  <si>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</si>
  <si>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</si>
  <si>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</si>
  <si>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</si>
  <si>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</si>
  <si>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</si>
  <si>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</si>
  <si>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</si>
  <si>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</si>
  <si>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</si>
  <si>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</si>
  <si>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</si>
  <si>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</si>
  <si>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</si>
  <si>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</si>
  <si>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</si>
  <si>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</si>
  <si>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</si>
  <si>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</si>
  <si>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</si>
  <si>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</si>
  <si>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</si>
  <si>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</si>
  <si>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</si>
  <si>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</si>
  <si>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</si>
  <si>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</si>
  <si>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</si>
  <si>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</si>
  <si>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</si>
  <si>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</si>
  <si>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</si>
  <si>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</si>
  <si>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</si>
  <si>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</si>
  <si>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</si>
  <si>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</si>
  <si>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</si>
  <si>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</si>
  <si>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</si>
  <si>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</si>
  <si>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</si>
  <si>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</si>
  <si>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</si>
  <si>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</si>
  <si>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</si>
  <si>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</si>
  <si>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</si>
  <si>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</si>
  <si>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</si>
  <si>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</si>
  <si>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</si>
  <si>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</si>
  <si>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</si>
  <si>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</si>
  <si>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</si>
  <si>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</si>
  <si>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</si>
  <si>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</si>
  <si>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</si>
  <si>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</si>
  <si>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</si>
  <si>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</si>
  <si>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</si>
  <si>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</si>
  <si>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</si>
  <si>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</si>
  <si>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</si>
  <si>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</si>
  <si>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</si>
  <si>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</si>
  <si>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</si>
  <si>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</si>
  <si>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</si>
  <si>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</si>
  <si>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</si>
  <si>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</si>
  <si>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</si>
  <si>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</si>
  <si>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</si>
  <si>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</si>
  <si>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</si>
  <si>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</si>
  <si>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</si>
  <si>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</si>
  <si>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</si>
  <si>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</si>
  <si>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</si>
  <si>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</si>
  <si>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</si>
  <si>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</si>
  <si>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</si>
  <si>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</si>
  <si>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</si>
  <si>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</si>
  <si>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</si>
  <si>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</si>
  <si>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</si>
  <si>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</si>
  <si>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</si>
  <si>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</si>
  <si>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</si>
  <si>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</si>
  <si>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</si>
  <si>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</si>
  <si>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</si>
  <si>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</si>
  <si>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</si>
  <si>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</si>
  <si>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</si>
  <si>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</si>
  <si>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</si>
  <si>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</si>
  <si>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</si>
  <si>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</si>
  <si>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</si>
  <si>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</si>
  <si>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</si>
  <si>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</si>
  <si>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</si>
  <si>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</si>
  <si>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</si>
  <si>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</si>
  <si>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</si>
  <si>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</si>
  <si>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</si>
  <si>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</si>
  <si>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</si>
  <si>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</si>
  <si>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</si>
  <si>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</si>
  <si>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</si>
  <si>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</si>
  <si>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</si>
  <si>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</si>
  <si>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</si>
  <si>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</si>
  <si>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</si>
  <si>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</si>
  <si>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</si>
  <si>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</si>
  <si>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</si>
  <si>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</si>
  <si>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</si>
  <si>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</si>
  <si>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</si>
  <si>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</si>
  <si>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</si>
  <si>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</si>
  <si>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</si>
  <si>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</si>
  <si>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</si>
  <si>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</si>
  <si>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</si>
  <si>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</si>
  <si>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</si>
  <si>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</si>
  <si>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</si>
  <si>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</si>
  <si>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</si>
  <si>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</si>
  <si>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</si>
  <si>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</si>
  <si>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</si>
  <si>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</si>
  <si>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</si>
  <si>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</si>
  <si>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</si>
  <si>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</si>
  <si>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</si>
  <si>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</si>
  <si>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</si>
  <si>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</si>
  <si>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</si>
  <si>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</si>
  <si>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</si>
  <si>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</si>
  <si>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</si>
  <si>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</si>
  <si>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</si>
  <si>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</si>
  <si>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</si>
  <si>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</si>
  <si>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</si>
  <si>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</si>
  <si>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</si>
  <si>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</si>
  <si>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</si>
  <si>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</si>
  <si>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</si>
  <si>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</si>
  <si>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</si>
  <si>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</si>
  <si>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</si>
  <si>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</si>
  <si>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</si>
  <si>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</si>
  <si>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</si>
  <si>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</si>
  <si>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</si>
  <si>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</si>
  <si>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</si>
  <si>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</si>
  <si>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</si>
  <si>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</si>
  <si>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</si>
  <si>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</si>
  <si>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</si>
  <si>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</si>
  <si>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</si>
  <si>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</si>
  <si>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</si>
  <si>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</si>
  <si>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</si>
  <si>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</si>
  <si>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</si>
  <si>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</si>
  <si>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</si>
  <si>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</si>
  <si>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</si>
  <si>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</si>
  <si>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</si>
  <si>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</si>
  <si>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</si>
  <si>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</si>
  <si>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</si>
  <si>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</si>
  <si>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</si>
  <si>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</si>
  <si>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</si>
  <si>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</si>
  <si>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</si>
  <si>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</si>
  <si>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</si>
  <si>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</si>
  <si>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</si>
  <si>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</si>
  <si>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</si>
  <si>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</si>
  <si>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</si>
  <si>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</si>
  <si>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</si>
  <si>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</si>
  <si>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</si>
  <si>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</si>
  <si>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</si>
  <si>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</si>
  <si>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</si>
  <si>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</si>
  <si>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</si>
  <si>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</si>
  <si>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</si>
  <si>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</si>
  <si>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</si>
  <si>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</si>
  <si>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</si>
  <si>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</si>
  <si>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</si>
  <si>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</si>
  <si>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</si>
  <si>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</si>
  <si>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</si>
  <si>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</si>
  <si>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</si>
  <si>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</si>
  <si>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</si>
  <si>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</si>
  <si>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</si>
  <si>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</si>
  <si>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</si>
  <si>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</si>
  <si>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</si>
  <si>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</si>
  <si>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</si>
  <si>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</si>
  <si>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</si>
  <si>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</si>
  <si>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</si>
  <si>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</si>
  <si>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</si>
  <si>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</si>
  <si>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</si>
  <si>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</si>
  <si>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</si>
  <si>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</si>
  <si>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</si>
  <si>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</si>
  <si>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</si>
  <si>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</si>
  <si>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</si>
  <si>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</si>
  <si>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</si>
  <si>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</si>
  <si>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</si>
  <si>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</si>
  <si>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</si>
  <si>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</si>
  <si>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</si>
  <si>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</si>
  <si>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</si>
  <si>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</si>
  <si>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</si>
  <si>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</si>
  <si>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</si>
  <si>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</si>
  <si>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</si>
  <si>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</si>
  <si>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</si>
  <si>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</si>
  <si>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</si>
  <si>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</si>
  <si>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</si>
  <si>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</si>
  <si>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</si>
  <si>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</si>
  <si>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</si>
  <si>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</si>
  <si>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</si>
  <si>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</si>
  <si>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</si>
  <si>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</si>
  <si>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</si>
  <si>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</si>
  <si>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</si>
  <si>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</si>
  <si>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</si>
  <si>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</si>
  <si>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</si>
  <si>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</si>
  <si>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</si>
  <si>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</si>
  <si>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</si>
  <si>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</si>
  <si>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</si>
  <si>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</si>
  <si>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</si>
  <si>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</si>
  <si>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</si>
  <si>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</si>
  <si>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</si>
  <si>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</si>
  <si>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</si>
  <si>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</si>
  <si>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</si>
  <si>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</si>
  <si>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</si>
  <si>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</si>
  <si>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</si>
  <si>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</si>
  <si>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</si>
  <si>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</si>
  <si>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</si>
  <si>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</si>
  <si>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</si>
  <si>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</si>
  <si>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</si>
  <si>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</si>
  <si>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</si>
  <si>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</si>
  <si>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</si>
  <si>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</si>
  <si>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</si>
  <si>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</si>
  <si>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</si>
  <si>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</si>
  <si>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</si>
  <si>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</si>
  <si>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</si>
  <si>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</si>
  <si>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</si>
  <si>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</si>
  <si>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</si>
  <si>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</si>
  <si>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</si>
  <si>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</si>
  <si>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</si>
  <si>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</si>
  <si>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</si>
  <si>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</si>
  <si>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</si>
  <si>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</si>
  <si>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</si>
  <si>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</si>
  <si>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</si>
  <si>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</si>
  <si>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</si>
  <si>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</si>
  <si>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</si>
  <si>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</si>
  <si>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</si>
  <si>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</si>
  <si>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</si>
  <si>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</si>
  <si>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</si>
  <si>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</si>
  <si>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</si>
  <si>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</si>
  <si>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</si>
  <si>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</si>
  <si>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</si>
  <si>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</si>
  <si>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</si>
  <si>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</si>
  <si>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</si>
  <si>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</si>
  <si>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</si>
  <si>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</si>
  <si>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</si>
  <si>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</si>
  <si>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</si>
  <si>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</si>
  <si>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</si>
  <si>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</si>
  <si>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</si>
  <si>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</si>
  <si>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</si>
  <si>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</si>
  <si>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</si>
  <si>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</si>
  <si>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</si>
  <si>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</si>
  <si>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</si>
  <si>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</si>
  <si>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</si>
  <si>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</si>
  <si>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</si>
  <si>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</si>
  <si>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</si>
  <si>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</si>
  <si>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</si>
  <si>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</si>
  <si>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</si>
  <si>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</si>
  <si>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</si>
  <si>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</si>
  <si>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</si>
  <si>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</si>
  <si>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</si>
  <si>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</si>
  <si>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</si>
  <si>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</si>
  <si>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</si>
  <si>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</si>
  <si>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</si>
  <si>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</si>
  <si>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</si>
  <si>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</si>
  <si>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</si>
  <si>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</si>
  <si>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</si>
  <si>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</si>
  <si>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</si>
  <si>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</si>
  <si>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</si>
  <si>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</si>
  <si>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</si>
  <si>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</si>
  <si>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</si>
  <si>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</si>
  <si>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</si>
  <si>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</si>
  <si>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</si>
  <si>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</si>
  <si>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</si>
  <si>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</si>
  <si>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</si>
  <si>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</si>
  <si>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</si>
  <si>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</si>
  <si>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</si>
  <si>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</si>
  <si>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</si>
  <si>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</si>
  <si>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</si>
  <si>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</si>
  <si>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</si>
  <si>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</si>
  <si>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</si>
  <si>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</si>
  <si>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</si>
  <si>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</si>
  <si>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</si>
  <si>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</si>
  <si>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</si>
  <si>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</si>
  <si>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</si>
  <si>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</si>
  <si>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</si>
  <si>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</si>
  <si>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</si>
  <si>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</si>
  <si>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</si>
  <si>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</si>
  <si>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</si>
  <si>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</si>
  <si>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</si>
  <si>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</si>
  <si>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</si>
  <si>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</si>
  <si>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</si>
  <si>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</si>
  <si>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</si>
  <si>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</si>
  <si>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</si>
  <si>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</si>
  <si>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</si>
  <si>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</si>
  <si>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</si>
  <si>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</si>
  <si>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</si>
  <si>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</si>
  <si>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</si>
  <si>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</si>
  <si>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</si>
  <si>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</si>
  <si>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</si>
  <si>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</si>
  <si>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</si>
  <si>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</si>
  <si>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</si>
  <si>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</si>
  <si>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</si>
  <si>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</si>
  <si>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</si>
  <si>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</si>
  <si>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</si>
  <si>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</si>
  <si>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</si>
  <si>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</si>
  <si>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</si>
  <si>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</si>
  <si>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</si>
  <si>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</si>
  <si>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</si>
  <si>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</si>
  <si>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</si>
  <si>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</si>
  <si>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</si>
  <si>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</si>
  <si>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</si>
  <si>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</si>
  <si>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</si>
  <si>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</si>
  <si>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</si>
  <si>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</si>
  <si>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</si>
  <si>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</si>
  <si>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</si>
  <si>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</si>
  <si>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</si>
  <si>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</si>
  <si>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</si>
  <si>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</si>
  <si>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</si>
  <si>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</si>
  <si>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</si>
  <si>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</si>
  <si>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</si>
  <si>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</si>
  <si>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</si>
  <si>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</si>
  <si>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</si>
  <si>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</si>
  <si>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</si>
  <si>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</si>
  <si>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</si>
  <si>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</si>
  <si>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</si>
  <si>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</si>
  <si>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</si>
  <si>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</si>
  <si>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</si>
  <si>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</si>
  <si>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</si>
  <si>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</si>
  <si>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</si>
  <si>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</si>
  <si>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</si>
  <si>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</si>
  <si>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</si>
  <si>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</si>
  <si>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</si>
  <si>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</si>
  <si>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</si>
  <si>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</si>
  <si>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</si>
  <si>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</si>
  <si>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</si>
  <si>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</si>
  <si>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</si>
  <si>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</si>
  <si>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</si>
  <si>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</si>
  <si>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</si>
  <si>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</si>
  <si>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</si>
  <si>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</si>
  <si>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</si>
  <si>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</si>
  <si>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</si>
  <si>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</si>
  <si>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</si>
  <si>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</si>
  <si>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</si>
  <si>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</si>
  <si>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</si>
  <si>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</si>
  <si>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</si>
  <si>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</si>
  <si>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</si>
  <si>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</si>
  <si>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</si>
  <si>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</si>
  <si>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</si>
  <si>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</si>
  <si>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</si>
  <si>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</si>
  <si>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</si>
  <si>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</si>
  <si>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</si>
  <si>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</si>
  <si>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</si>
  <si>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</si>
  <si>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</si>
  <si>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</si>
  <si>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</si>
  <si>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</si>
  <si>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</si>
  <si>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</si>
  <si>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</si>
  <si>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</si>
  <si>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</si>
  <si>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</si>
  <si>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</si>
  <si>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</si>
  <si>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</si>
  <si>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</si>
  <si>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</si>
  <si>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</si>
  <si>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</si>
  <si>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</si>
  <si>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</si>
  <si>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</si>
  <si>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</si>
  <si>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</si>
  <si>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</si>
  <si>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</si>
  <si>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</si>
  <si>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</si>
  <si>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</si>
  <si>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</si>
  <si>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</si>
  <si>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</si>
  <si>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</si>
  <si>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</si>
  <si>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</si>
  <si>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</si>
  <si>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</si>
  <si>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</si>
  <si>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</si>
  <si>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</si>
  <si>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</si>
  <si>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</si>
  <si>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</si>
  <si>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</si>
  <si>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</si>
  <si>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</si>
  <si>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</si>
  <si>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</si>
  <si>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</si>
  <si>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</si>
  <si>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</si>
  <si>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</si>
  <si>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</si>
  <si>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</si>
  <si>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</si>
  <si>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</si>
  <si>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</si>
  <si>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</si>
  <si>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</si>
  <si>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</si>
  <si>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</si>
  <si>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</si>
  <si>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</si>
  <si>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</si>
  <si>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</si>
  <si>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</si>
  <si>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</si>
  <si>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</si>
  <si>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</si>
  <si>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</si>
  <si>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</si>
  <si>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</si>
  <si>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</si>
  <si>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</si>
  <si>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</si>
  <si>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</si>
  <si>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</si>
  <si>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</si>
  <si>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</si>
  <si>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</si>
  <si>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</si>
  <si>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</si>
  <si>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</si>
  <si>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</si>
  <si>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</si>
  <si>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</si>
  <si>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</si>
  <si>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</si>
  <si>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</si>
  <si>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</si>
  <si>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</si>
  <si>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</si>
  <si>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</si>
  <si>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</si>
  <si>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</si>
  <si>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</si>
  <si>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</si>
  <si>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</si>
  <si>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</si>
  <si>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</si>
  <si>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</si>
  <si>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</si>
  <si>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</si>
  <si>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</si>
  <si>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</si>
  <si>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</si>
  <si>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</si>
  <si>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</si>
  <si>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</si>
  <si>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</si>
  <si>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</si>
  <si>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</si>
  <si>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</si>
  <si>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</si>
  <si>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</si>
  <si>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</si>
  <si>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</si>
  <si>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</si>
  <si>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</si>
  <si>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</si>
  <si>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</si>
  <si>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</si>
  <si>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</si>
  <si>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</si>
  <si>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</si>
  <si>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</si>
  <si>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</si>
  <si>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</si>
  <si>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</si>
  <si>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</si>
  <si>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</si>
  <si>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</si>
  <si>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</si>
  <si>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</si>
  <si>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</si>
  <si>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</si>
  <si>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</si>
  <si>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</si>
  <si>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</si>
  <si>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</si>
  <si>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</si>
  <si>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</si>
  <si>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</si>
  <si>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</si>
  <si>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</si>
  <si>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</si>
  <si>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</si>
  <si>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</si>
  <si>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</si>
  <si>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</si>
  <si>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</si>
  <si>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</si>
  <si>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</si>
  <si>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</si>
  <si>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</si>
  <si>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</si>
  <si>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</si>
  <si>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</si>
  <si>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</si>
  <si>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</si>
  <si>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</si>
  <si>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</si>
  <si>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</si>
  <si>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</si>
  <si>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</si>
  <si>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</si>
  <si>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</si>
  <si>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</si>
  <si>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</si>
  <si>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</si>
  <si>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</si>
  <si>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</si>
  <si>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</si>
  <si>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</si>
  <si>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</si>
  <si>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</si>
  <si>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</si>
  <si>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</si>
  <si>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</si>
  <si>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</si>
  <si>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</si>
  <si>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</si>
  <si>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</si>
  <si>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</si>
  <si>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</si>
  <si>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</si>
  <si>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</si>
  <si>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</si>
  <si>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</si>
  <si>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</si>
  <si>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</si>
  <si>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</si>
  <si>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</si>
  <si>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</si>
  <si>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</si>
  <si>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</si>
  <si>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</si>
  <si>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</si>
  <si>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</si>
  <si>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</si>
  <si>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</si>
  <si>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</si>
  <si>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</si>
  <si>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</si>
  <si>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</si>
  <si>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</si>
  <si>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</si>
  <si>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</si>
  <si>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</si>
  <si>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</si>
  <si>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</si>
  <si>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</si>
  <si>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</si>
  <si>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</si>
  <si>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</si>
  <si>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</si>
  <si>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</si>
  <si>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</si>
  <si>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</si>
  <si>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</si>
  <si>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</si>
  <si>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</si>
  <si>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</si>
  <si>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</si>
  <si>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</si>
  <si>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</si>
  <si>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</si>
  <si>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</si>
  <si>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</si>
  <si>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</si>
  <si>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</si>
  <si>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</si>
  <si>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</si>
  <si>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</si>
  <si>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</si>
  <si>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</si>
  <si>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</si>
  <si>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</si>
  <si>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</si>
  <si>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</si>
  <si>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</si>
  <si>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</si>
  <si>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</si>
  <si>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</si>
  <si>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</si>
  <si>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</si>
  <si>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</si>
  <si>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</si>
  <si>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</si>
  <si>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</si>
  <si>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</si>
  <si>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</si>
  <si>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</si>
  <si>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</si>
  <si>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</si>
  <si>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</si>
  <si>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</si>
  <si>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</si>
  <si>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</si>
  <si>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</si>
  <si>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</si>
  <si>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</si>
  <si>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</si>
  <si>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</si>
  <si>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</si>
  <si>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</si>
  <si>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</si>
  <si>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</si>
  <si>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</si>
  <si>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</si>
  <si>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</si>
  <si>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</si>
  <si>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</si>
  <si>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</si>
  <si>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</si>
  <si>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</si>
  <si>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</si>
  <si>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</si>
  <si>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</si>
  <si>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</si>
  <si>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</si>
  <si>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</si>
  <si>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</si>
  <si>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</si>
  <si>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</si>
  <si>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</si>
  <si>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</si>
  <si>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</si>
  <si>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</si>
  <si>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</si>
  <si>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</si>
  <si>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</si>
  <si>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</si>
  <si>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</si>
  <si>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</si>
  <si>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</si>
  <si>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</si>
  <si>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</si>
  <si>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</si>
  <si>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</si>
  <si>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</si>
  <si>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</si>
  <si>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</si>
  <si>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</si>
  <si>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</si>
  <si>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</si>
  <si>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</si>
  <si>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</si>
  <si>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</si>
  <si>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</si>
  <si>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</si>
  <si>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</si>
  <si>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</si>
  <si>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</si>
  <si>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</si>
  <si>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</si>
  <si>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</si>
  <si>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</si>
  <si>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</si>
  <si>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</si>
  <si>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</si>
  <si>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</si>
  <si>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</si>
  <si>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</si>
  <si>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</si>
  <si>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</si>
  <si>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</si>
  <si>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</si>
  <si>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</si>
  <si>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</si>
  <si>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</si>
  <si>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</si>
  <si>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</si>
  <si>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</si>
  <si>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</si>
  <si>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</si>
  <si>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</si>
  <si>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</si>
  <si>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</si>
  <si>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</si>
  <si>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</si>
  <si>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</si>
  <si>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</si>
  <si>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</si>
  <si>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</si>
  <si>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</si>
  <si>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</si>
  <si>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</si>
  <si>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</si>
  <si>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</si>
  <si>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</si>
  <si>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</si>
  <si>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</si>
  <si>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</si>
  <si>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</si>
  <si>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</si>
  <si>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</si>
  <si>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</si>
  <si>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</si>
  <si>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</si>
  <si>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</si>
  <si>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</si>
  <si>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</si>
  <si>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</si>
  <si>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</si>
  <si>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</si>
  <si>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</si>
  <si>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</si>
  <si>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</si>
  <si>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</si>
  <si>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</si>
  <si>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</si>
  <si>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</si>
  <si>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</si>
  <si>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</si>
  <si>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</si>
  <si>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</si>
  <si>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</si>
  <si>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</si>
  <si>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</si>
  <si>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</si>
  <si>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</si>
  <si>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</si>
  <si>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</si>
  <si>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</si>
  <si>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</si>
  <si>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</si>
  <si>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</si>
  <si>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</si>
  <si>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</si>
  <si>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</si>
  <si>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</si>
  <si>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</si>
  <si>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</si>
  <si>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</si>
  <si>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</si>
  <si>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</si>
  <si>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</si>
  <si>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</si>
  <si>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</si>
  <si>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</si>
  <si>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</si>
  <si>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</si>
  <si>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</si>
  <si>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</si>
  <si>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</si>
  <si>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</si>
  <si>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</si>
  <si>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</si>
  <si>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</si>
  <si>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</si>
  <si>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</si>
  <si>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</si>
  <si>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</si>
  <si>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</si>
  <si>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</si>
  <si>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</si>
  <si>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</si>
  <si>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</si>
  <si>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</si>
  <si>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</si>
  <si>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</si>
  <si>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</si>
  <si>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</si>
  <si>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</si>
  <si>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</si>
  <si>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</si>
  <si>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</si>
  <si>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</si>
  <si>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</si>
  <si>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</si>
  <si>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</si>
  <si>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</si>
  <si>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</si>
  <si>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</si>
  <si>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</si>
  <si>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</si>
  <si>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</si>
  <si>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</si>
  <si>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</si>
  <si>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</si>
  <si>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</si>
  <si>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</si>
  <si>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</si>
  <si>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</si>
  <si>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</si>
  <si>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</si>
  <si>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</si>
  <si>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</si>
  <si>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</si>
  <si>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</si>
  <si>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</si>
  <si>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</si>
  <si>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</si>
  <si>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</si>
  <si>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</si>
  <si>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</si>
  <si>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</si>
  <si>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</si>
  <si>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</si>
  <si>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</si>
  <si>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</si>
  <si>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</si>
  <si>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</si>
  <si>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</si>
  <si>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</si>
  <si>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</si>
  <si>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</si>
  <si>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</si>
  <si>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</si>
  <si>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</si>
  <si>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</si>
  <si>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</si>
  <si>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</si>
  <si>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</si>
  <si>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</si>
  <si>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</si>
  <si>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</si>
  <si>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</si>
  <si>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</si>
  <si>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</si>
  <si>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</si>
  <si>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</si>
  <si>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</si>
  <si>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</si>
  <si>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</si>
  <si>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</si>
  <si>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</si>
  <si>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</si>
  <si>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</si>
  <si>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</si>
  <si>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</si>
  <si>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</si>
  <si>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</si>
  <si>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</si>
  <si>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</si>
  <si>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</si>
  <si>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</si>
  <si>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</si>
  <si>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</si>
  <si>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</si>
  <si>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</si>
  <si>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</si>
  <si>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</si>
  <si>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</si>
  <si>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</si>
  <si>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</si>
  <si>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</si>
  <si>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</si>
  <si>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</si>
  <si>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</si>
  <si>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</si>
  <si>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</si>
  <si>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</si>
  <si>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</si>
  <si>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</si>
  <si>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</si>
  <si>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</si>
  <si>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</si>
  <si>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</si>
  <si>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</si>
  <si>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</si>
  <si>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</si>
  <si>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</si>
  <si>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</si>
  <si>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</si>
  <si>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</si>
  <si>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</si>
  <si>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</si>
  <si>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</si>
  <si>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</si>
  <si>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</si>
  <si>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</si>
  <si>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</si>
  <si>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</si>
  <si>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</si>
  <si>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</si>
  <si>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</si>
  <si>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</si>
  <si>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</si>
  <si>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</si>
  <si>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</si>
  <si>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</si>
  <si>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</si>
  <si>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</si>
  <si>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</si>
  <si>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</si>
  <si>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</si>
  <si>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</si>
  <si>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</si>
  <si>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</si>
  <si>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</si>
  <si>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</si>
  <si>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</si>
  <si>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</si>
  <si>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</si>
  <si>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</si>
  <si>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</si>
  <si>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</si>
  <si>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</si>
  <si>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</si>
  <si>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</si>
  <si>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</si>
  <si>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</si>
  <si>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</si>
  <si>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</si>
  <si>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</si>
  <si>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</si>
  <si>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</si>
  <si>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</si>
  <si>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</si>
  <si>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</si>
  <si>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</si>
  <si>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</si>
  <si>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</si>
  <si>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</si>
  <si>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</si>
  <si>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</si>
  <si>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</si>
  <si>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</si>
  <si>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</si>
  <si>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</si>
  <si>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</si>
  <si>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</si>
  <si>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</si>
  <si>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</si>
  <si>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</si>
  <si>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</si>
  <si>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</si>
  <si>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</si>
  <si>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</si>
  <si>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</si>
  <si>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</si>
  <si>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</si>
  <si>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</si>
  <si>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</si>
  <si>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</si>
  <si>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</si>
  <si>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</si>
  <si>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</si>
  <si>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</si>
  <si>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</si>
  <si>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</si>
  <si>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</si>
  <si>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</si>
  <si>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</si>
  <si>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</si>
  <si>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</si>
  <si>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</si>
  <si>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</si>
  <si>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</si>
  <si>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</si>
  <si>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</si>
  <si>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</si>
  <si>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</si>
  <si>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</si>
  <si>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</si>
  <si>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</si>
  <si>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</si>
  <si>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</si>
  <si>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</si>
  <si>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</si>
  <si>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</si>
  <si>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</si>
  <si>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</si>
  <si>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</si>
  <si>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</si>
  <si>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</si>
  <si>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</si>
  <si>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</si>
  <si>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</si>
  <si>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</si>
  <si>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</si>
  <si>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</si>
  <si>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</si>
  <si>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</si>
  <si>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</si>
  <si>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</si>
  <si>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</si>
  <si>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</si>
  <si>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</si>
  <si>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</si>
  <si>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</si>
  <si>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</si>
  <si>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</si>
  <si>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</si>
  <si>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</si>
  <si>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</si>
  <si>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</si>
  <si>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</si>
  <si>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</si>
  <si>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</si>
  <si>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</si>
  <si>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</si>
  <si>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</si>
  <si>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</si>
  <si>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</si>
  <si>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</si>
  <si>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</si>
  <si>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</si>
  <si>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</si>
  <si>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</si>
  <si>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</si>
  <si>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</si>
  <si>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</si>
  <si>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</si>
  <si>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</si>
  <si>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</si>
  <si>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</si>
  <si>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</si>
  <si>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</si>
  <si>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</si>
  <si>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</si>
  <si>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</si>
  <si>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</si>
  <si>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</si>
  <si>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</si>
  <si>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</si>
  <si>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</si>
  <si>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</si>
  <si>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</si>
  <si>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</si>
  <si>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</si>
  <si>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</si>
  <si>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</si>
  <si>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</si>
  <si>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</si>
  <si>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</si>
  <si>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</si>
  <si>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</si>
  <si>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</si>
  <si>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</si>
  <si>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</si>
  <si>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</si>
  <si>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</si>
  <si>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</si>
  <si>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</si>
  <si>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</si>
  <si>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</si>
  <si>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</si>
  <si>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</si>
  <si>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</si>
  <si>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</si>
  <si>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</si>
  <si>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</si>
  <si>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</si>
  <si>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</si>
  <si>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</si>
  <si>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</si>
  <si>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</si>
  <si>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</si>
  <si>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</si>
  <si>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</si>
  <si>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</si>
  <si>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</si>
  <si>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</si>
  <si>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</si>
  <si>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</si>
  <si>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</si>
  <si>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</si>
  <si>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</si>
  <si>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</si>
  <si>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</si>
  <si>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</si>
  <si>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</si>
  <si>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</si>
  <si>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</si>
  <si>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</si>
  <si>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</si>
  <si>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</si>
  <si>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</si>
  <si>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</si>
  <si>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</si>
  <si>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</si>
  <si>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</si>
  <si>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</si>
  <si>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</si>
  <si>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</si>
  <si>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</si>
  <si>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</si>
  <si>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</si>
  <si>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</si>
  <si>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</si>
  <si>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</si>
  <si>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</si>
  <si>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</si>
  <si>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</si>
  <si>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</si>
  <si>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</si>
  <si>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</si>
  <si>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</si>
  <si>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</si>
  <si>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</si>
  <si>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</si>
  <si>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</si>
  <si>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</si>
  <si>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</si>
  <si>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</si>
  <si>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</si>
  <si>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</si>
  <si>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</si>
  <si>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</si>
  <si>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</si>
  <si>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</si>
  <si>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</si>
  <si>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</si>
  <si>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</si>
  <si>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</si>
  <si>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</si>
  <si>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</si>
  <si>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</si>
  <si>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</si>
  <si>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</si>
  <si>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</si>
  <si>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</si>
  <si>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</si>
  <si>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</si>
  <si>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</si>
  <si>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</si>
  <si>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</si>
  <si>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</si>
  <si>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</si>
  <si>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</si>
  <si>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</si>
  <si>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</si>
  <si>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</si>
  <si>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</si>
  <si>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</si>
  <si>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</si>
  <si>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</si>
  <si>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</si>
  <si>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</si>
  <si>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</si>
  <si>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</si>
  <si>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</si>
  <si>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</si>
  <si>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</si>
  <si>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</si>
  <si>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</si>
  <si>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</si>
  <si>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</si>
  <si>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</si>
  <si>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</si>
  <si>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</si>
  <si>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</si>
  <si>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</si>
  <si>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</si>
  <si>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</si>
  <si>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</si>
  <si>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</si>
  <si>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</si>
  <si>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</si>
  <si>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</si>
  <si>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</si>
  <si>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</si>
  <si>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</si>
  <si>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</si>
  <si>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</si>
  <si>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</si>
  <si>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</si>
  <si>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</si>
  <si>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</si>
  <si>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</si>
  <si>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</si>
  <si>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</si>
  <si>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</si>
  <si>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</si>
  <si>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</si>
  <si>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</si>
  <si>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</si>
  <si>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</si>
  <si>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</si>
  <si>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</si>
  <si>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</si>
  <si>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</si>
  <si>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</si>
  <si>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</si>
  <si>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</si>
  <si>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</si>
  <si>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</si>
  <si>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</si>
  <si>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</si>
  <si>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</si>
  <si>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</si>
  <si>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</si>
  <si>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</si>
  <si>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</si>
  <si>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</si>
  <si>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</si>
  <si>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</si>
  <si>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</si>
  <si>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</si>
  <si>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</si>
  <si>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</si>
  <si>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</si>
  <si>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</si>
  <si>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</si>
  <si>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</si>
  <si>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</si>
  <si>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</si>
  <si>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</si>
  <si>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</si>
  <si>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</si>
  <si>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</si>
  <si>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</si>
  <si>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</si>
  <si>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</si>
  <si>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</si>
  <si>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</si>
  <si>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</si>
  <si>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</si>
  <si>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</si>
  <si>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</si>
  <si>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</si>
  <si>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</si>
  <si>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</si>
  <si>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</si>
  <si>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</si>
  <si>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</si>
  <si>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</si>
  <si>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</si>
  <si>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</si>
  <si>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</si>
  <si>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</si>
  <si>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</si>
  <si>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</si>
  <si>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</si>
  <si>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</si>
  <si>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</si>
  <si>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</si>
  <si>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</si>
  <si>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</si>
  <si>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</si>
  <si>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</si>
  <si>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</si>
  <si>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</si>
  <si>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</si>
  <si>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</si>
  <si>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</si>
  <si>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</si>
  <si>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</si>
  <si>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</si>
  <si>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</si>
  <si>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</si>
  <si>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</si>
  <si>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</si>
  <si>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</si>
  <si>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</si>
  <si>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</si>
  <si>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</si>
  <si>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</si>
  <si>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</si>
  <si>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</si>
  <si>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</si>
  <si>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</si>
  <si>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</si>
  <si>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</si>
  <si>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</si>
  <si>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</si>
  <si>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</si>
  <si>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</si>
  <si>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</si>
  <si>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</si>
  <si>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</si>
  <si>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</si>
  <si>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</si>
  <si>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</si>
  <si>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</si>
  <si>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</si>
  <si>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</si>
  <si>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</si>
  <si>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</si>
  <si>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</si>
  <si>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</si>
  <si>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</si>
  <si>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</si>
  <si>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</si>
  <si>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</si>
  <si>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</si>
  <si>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</si>
  <si>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</si>
  <si>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</si>
  <si>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</si>
  <si>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</si>
  <si>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</si>
  <si>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</si>
  <si>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</si>
  <si>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</si>
  <si>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</si>
  <si>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</si>
  <si>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</si>
  <si>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</si>
  <si>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</si>
  <si>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</si>
  <si>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</si>
  <si>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</si>
  <si>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</si>
  <si>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</si>
  <si>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</si>
  <si>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</si>
  <si>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</si>
  <si>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</si>
  <si>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</si>
  <si>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</si>
  <si>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</si>
  <si>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</si>
  <si>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</si>
  <si>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</si>
  <si>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</si>
  <si>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</si>
  <si>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</si>
  <si>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</si>
  <si>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</si>
  <si>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</si>
  <si>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</si>
  <si>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</si>
  <si>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</si>
  <si>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</si>
  <si>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</si>
  <si>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</si>
  <si>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</si>
  <si>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</si>
  <si>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</si>
  <si>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</si>
  <si>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</si>
  <si>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</si>
  <si>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</si>
  <si>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</si>
  <si>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</si>
  <si>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</si>
  <si>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</si>
  <si>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</si>
  <si>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</si>
  <si>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</si>
  <si>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</si>
  <si>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</si>
  <si>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</si>
  <si>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</si>
  <si>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</si>
  <si>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</si>
  <si>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</si>
  <si>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</si>
  <si>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</si>
  <si>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</si>
  <si>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</si>
  <si>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</si>
  <si>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</si>
  <si>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</si>
  <si>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</si>
  <si>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</si>
  <si>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</si>
  <si>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</si>
  <si>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</si>
  <si>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</si>
  <si>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</si>
  <si>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</si>
  <si>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</si>
  <si>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</si>
  <si>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</si>
  <si>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</si>
  <si>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</si>
  <si>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</si>
  <si>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</si>
  <si>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</si>
  <si>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</si>
  <si>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</si>
  <si>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</si>
  <si>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</si>
  <si>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</si>
  <si>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</si>
  <si>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</si>
  <si>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</si>
  <si>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</si>
  <si>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</si>
  <si>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</si>
  <si>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</si>
  <si>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</si>
  <si>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</si>
  <si>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</si>
  <si>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</si>
  <si>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</si>
  <si>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</si>
  <si>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</si>
  <si>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</si>
  <si>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</si>
  <si>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</si>
  <si>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</si>
  <si>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</si>
  <si>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</si>
  <si>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</si>
  <si>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</si>
  <si>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</si>
  <si>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</si>
  <si>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</si>
  <si>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</si>
  <si>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</si>
  <si>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</si>
  <si>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</si>
  <si>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</si>
  <si>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</si>
  <si>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</si>
  <si>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</si>
  <si>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</si>
  <si>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</si>
  <si>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</si>
  <si>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</si>
  <si>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</si>
  <si>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</si>
  <si>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</si>
  <si>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</si>
  <si>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</si>
  <si>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</si>
  <si>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</si>
  <si>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</si>
  <si>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</si>
  <si>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</si>
  <si>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</si>
  <si>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</si>
  <si>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</si>
  <si>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</si>
  <si>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</si>
  <si>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</si>
  <si>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</si>
  <si>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</si>
  <si>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</si>
  <si>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</si>
  <si>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</si>
  <si>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</si>
  <si>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</si>
  <si>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</si>
  <si>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</si>
  <si>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</si>
  <si>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</si>
  <si>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</si>
  <si>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</si>
  <si>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</si>
  <si>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</si>
  <si>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</si>
  <si>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</si>
  <si>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</si>
  <si>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</si>
  <si>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</si>
  <si>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</si>
  <si>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</si>
  <si>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</si>
  <si>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</si>
  <si>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</si>
  <si>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</si>
  <si>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</si>
  <si>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</si>
  <si>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</si>
  <si>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</si>
  <si>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</si>
  <si>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</si>
  <si>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</si>
  <si>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</si>
  <si>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</si>
  <si>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</si>
  <si>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</si>
  <si>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</si>
  <si>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</si>
  <si>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</si>
  <si>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</si>
  <si>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</si>
  <si>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</si>
  <si>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</si>
  <si>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</si>
  <si>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</si>
  <si>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</si>
  <si>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</si>
  <si>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</si>
  <si>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</si>
  <si>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</si>
  <si>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</si>
  <si>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</si>
  <si>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</si>
  <si>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</si>
  <si>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</si>
  <si>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</si>
  <si>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</si>
  <si>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</si>
  <si>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</si>
  <si>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</si>
  <si>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</si>
  <si>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</si>
  <si>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</si>
  <si>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</si>
  <si>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</si>
  <si>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</si>
  <si>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</si>
  <si>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</si>
  <si>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</si>
  <si>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</si>
  <si>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</si>
  <si>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</si>
  <si>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</si>
  <si>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</si>
  <si>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</si>
  <si>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</si>
  <si>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</si>
  <si>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</si>
  <si>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</si>
  <si>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</si>
  <si>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</si>
  <si>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</si>
  <si>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</si>
  <si>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</si>
  <si>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</si>
  <si>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</si>
  <si>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</si>
  <si>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</si>
  <si>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</si>
  <si>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</si>
  <si>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</si>
  <si>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</si>
  <si>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</si>
  <si>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</si>
  <si>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</si>
  <si>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</si>
  <si>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</si>
  <si>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</si>
  <si>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</si>
  <si>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</si>
  <si>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</si>
  <si>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</si>
  <si>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</si>
  <si>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</si>
  <si>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</si>
  <si>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</si>
  <si>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</si>
  <si>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</si>
  <si>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</si>
  <si>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</si>
  <si>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</si>
  <si>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</si>
  <si>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</si>
  <si>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</si>
  <si>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</si>
  <si>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</si>
  <si>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</si>
  <si>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</si>
  <si>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</si>
  <si>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</si>
  <si>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</si>
  <si>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</si>
  <si>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</si>
  <si>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</si>
  <si>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</si>
  <si>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</si>
  <si>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</si>
  <si>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</si>
  <si>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</si>
  <si>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</si>
  <si>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</si>
  <si>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</si>
  <si>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</si>
  <si>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</si>
  <si>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</si>
  <si>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</si>
  <si>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</si>
  <si>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</si>
  <si>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</si>
  <si>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</si>
  <si>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</si>
  <si>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</si>
  <si>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</si>
  <si>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</si>
  <si>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</si>
  <si>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</si>
  <si>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</si>
  <si>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</si>
  <si>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</si>
  <si>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</si>
  <si>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</si>
  <si>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</si>
  <si>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</si>
  <si>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</si>
  <si>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</si>
  <si>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</si>
  <si>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</si>
  <si>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</si>
  <si>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</si>
  <si>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</si>
  <si>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</si>
  <si>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</si>
  <si>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</si>
  <si>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</si>
  <si>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</si>
  <si>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</si>
  <si>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</si>
  <si>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</si>
  <si>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</si>
  <si>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</si>
  <si>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</si>
  <si>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</si>
  <si>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</si>
  <si>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</si>
  <si>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</si>
  <si>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</si>
  <si>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</si>
  <si>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</si>
  <si>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</si>
  <si>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</si>
  <si>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</si>
  <si>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</si>
  <si>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</si>
  <si>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</si>
  <si>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</si>
  <si>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</si>
  <si>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</si>
  <si>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</si>
  <si>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</si>
  <si>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</si>
  <si>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</si>
  <si>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</si>
  <si>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</si>
  <si>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</si>
  <si>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</si>
  <si>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</si>
  <si>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</si>
  <si>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</si>
  <si>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</si>
  <si>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</si>
  <si>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</si>
  <si>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</si>
  <si>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</si>
  <si>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</si>
  <si>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</si>
  <si>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</si>
  <si>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</si>
  <si>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</si>
  <si>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</si>
  <si>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</si>
  <si>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</si>
  <si>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</si>
  <si>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</si>
  <si>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</si>
  <si>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</si>
  <si>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</si>
  <si>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</si>
  <si>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</si>
  <si>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</si>
  <si>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</si>
  <si>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</si>
  <si>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</si>
  <si>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</si>
  <si>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</si>
  <si>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</si>
  <si>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</si>
  <si>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</si>
  <si>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</si>
  <si>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</si>
  <si>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</si>
  <si>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</si>
  <si>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</si>
  <si>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</si>
  <si>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</si>
  <si>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</si>
  <si>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</si>
  <si>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</si>
  <si>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</si>
  <si>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</si>
  <si>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</si>
  <si>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</si>
  <si>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</si>
  <si>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</si>
  <si>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</si>
  <si>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</si>
  <si>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</si>
  <si>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</si>
  <si>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</si>
  <si>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</si>
  <si>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</si>
  <si>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</si>
  <si>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</si>
  <si>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</si>
  <si>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</si>
  <si>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</si>
  <si>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</si>
  <si>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</si>
  <si>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</si>
  <si>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</si>
  <si>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</si>
  <si>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</si>
  <si>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</si>
  <si>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</si>
  <si>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</si>
  <si>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</si>
  <si>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</si>
  <si>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</si>
  <si>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</si>
  <si>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</si>
  <si>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</si>
  <si>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</si>
  <si>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</si>
  <si>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</si>
  <si>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</si>
  <si>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</si>
  <si>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</si>
  <si>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</si>
  <si>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</si>
  <si>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</si>
  <si>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</si>
  <si>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</si>
  <si>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</si>
  <si>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</si>
  <si>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</si>
  <si>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</si>
  <si>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</si>
  <si>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</si>
  <si>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</si>
  <si>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</si>
  <si>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</si>
  <si>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</si>
  <si>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</si>
  <si>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</si>
  <si>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</si>
  <si>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</si>
  <si>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</si>
  <si>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</si>
  <si>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</si>
  <si>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</si>
  <si>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</si>
  <si>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</si>
  <si>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</si>
  <si>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</si>
  <si>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</si>
  <si>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</si>
  <si>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</si>
  <si>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</si>
  <si>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</si>
  <si>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</si>
  <si>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</si>
  <si>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</si>
  <si>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</si>
  <si>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</si>
  <si>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</si>
  <si>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</si>
  <si>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</si>
  <si>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</si>
  <si>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</si>
  <si>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</si>
  <si>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</si>
  <si>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</si>
  <si>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</si>
  <si>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</si>
  <si>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</si>
  <si>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</si>
  <si>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</si>
  <si>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</si>
  <si>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</si>
  <si>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</si>
  <si>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</si>
  <si>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</si>
  <si>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</si>
  <si>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</si>
  <si>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</si>
  <si>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</si>
  <si>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</si>
  <si>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</si>
  <si>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</si>
  <si>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</si>
  <si>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</si>
  <si>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</si>
  <si>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</si>
  <si>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</si>
  <si>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</si>
  <si>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</si>
  <si>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</si>
  <si>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</si>
  <si>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</si>
  <si>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</si>
  <si>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</si>
  <si>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</si>
  <si>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</si>
  <si>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</si>
  <si>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</si>
  <si>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</si>
  <si>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</si>
  <si>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</si>
  <si>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</si>
  <si>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</si>
  <si>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</si>
  <si>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</si>
  <si>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</si>
  <si>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</si>
  <si>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</si>
  <si>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</si>
  <si>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</si>
  <si>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</si>
  <si>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</si>
  <si>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</si>
  <si>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</si>
  <si>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</si>
  <si>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</si>
  <si>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</si>
  <si>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</si>
  <si>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</si>
  <si>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</si>
  <si>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</si>
  <si>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</si>
  <si>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</si>
  <si>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</si>
  <si>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</si>
  <si>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</si>
  <si>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</si>
  <si>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</si>
  <si>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</si>
  <si>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</si>
  <si>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</si>
  <si>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</si>
  <si>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</si>
  <si>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</si>
  <si>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</si>
  <si>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</si>
  <si>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</si>
  <si>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</si>
  <si>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</si>
  <si>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</si>
  <si>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</si>
  <si>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</si>
  <si>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</si>
  <si>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</si>
  <si>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</si>
  <si>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</si>
  <si>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</si>
  <si>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</si>
  <si>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</si>
  <si>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</si>
  <si>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</si>
  <si>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</si>
  <si>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</si>
  <si>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</si>
  <si>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</si>
  <si>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</si>
  <si>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</si>
  <si>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</si>
  <si>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</si>
  <si>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</si>
  <si>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</si>
  <si>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</si>
  <si>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</si>
  <si>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</si>
  <si>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</si>
  <si>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</si>
  <si>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</si>
  <si>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</si>
  <si>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</si>
  <si>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</si>
  <si>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</si>
  <si>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</si>
  <si>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</si>
  <si>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</si>
  <si>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</si>
  <si>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</si>
  <si>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</si>
  <si>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</si>
  <si>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</si>
  <si>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</si>
  <si>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</si>
  <si>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</si>
  <si>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</si>
  <si>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</si>
  <si>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</si>
  <si>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</si>
  <si>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</si>
  <si>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</si>
  <si>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</si>
  <si>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</si>
  <si>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</si>
  <si>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</si>
  <si>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</si>
  <si>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</si>
  <si>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</si>
  <si>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</si>
  <si>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</si>
  <si>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</si>
  <si>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</si>
  <si>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</si>
  <si>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</si>
  <si>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</si>
  <si>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</si>
  <si>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</si>
  <si>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</si>
  <si>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</si>
  <si>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</si>
  <si>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</si>
  <si>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</si>
  <si>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</si>
  <si>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</si>
  <si>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</si>
  <si>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</si>
  <si>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</si>
  <si>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</si>
  <si>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</si>
  <si>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</si>
  <si>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</si>
  <si>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</si>
  <si>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</si>
  <si>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</si>
  <si>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</si>
  <si>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</si>
  <si>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</si>
  <si>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</si>
  <si>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</si>
  <si>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</si>
  <si>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</si>
  <si>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</si>
  <si>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</si>
  <si>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</si>
  <si>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</si>
  <si>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</si>
  <si>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</si>
  <si>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</si>
  <si>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</si>
  <si>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</si>
  <si>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</si>
  <si>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</si>
  <si>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</si>
  <si>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</si>
  <si>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</si>
  <si>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</si>
  <si>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</si>
  <si>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</si>
  <si>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</si>
  <si>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</si>
  <si>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</si>
  <si>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</si>
  <si>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</si>
  <si>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</si>
  <si>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</si>
  <si>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</si>
  <si>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</si>
  <si>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</si>
  <si>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</si>
  <si>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</si>
  <si>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</si>
  <si>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</si>
  <si>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</si>
  <si>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</si>
  <si>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</si>
  <si>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</si>
  <si>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</si>
  <si>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</si>
  <si>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</si>
  <si>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</si>
  <si>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</si>
  <si>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</si>
  <si>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</si>
  <si>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</si>
  <si>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</si>
  <si>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</si>
  <si>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</si>
  <si>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</si>
  <si>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</si>
  <si>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</si>
  <si>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</si>
  <si>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</si>
  <si>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</si>
  <si>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</si>
  <si>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</si>
  <si>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</si>
  <si>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</si>
  <si>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</si>
  <si>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</si>
  <si>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</si>
  <si>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</si>
  <si>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</si>
  <si>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</si>
  <si>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</si>
  <si>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</si>
  <si>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</si>
  <si>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</si>
  <si>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</si>
  <si>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</si>
  <si>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</si>
  <si>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</si>
  <si>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</si>
  <si>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</si>
  <si>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</si>
  <si>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</si>
  <si>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</si>
  <si>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</si>
  <si>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</si>
  <si>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</si>
  <si>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</si>
  <si>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</si>
  <si>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</si>
  <si>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</si>
  <si>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</si>
  <si>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</si>
  <si>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</si>
  <si>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</si>
  <si>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</si>
  <si>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</si>
  <si>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</si>
  <si>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</si>
  <si>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</si>
  <si>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</si>
  <si>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</si>
  <si>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</si>
  <si>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</si>
  <si>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</si>
  <si>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</si>
  <si>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</si>
  <si>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</si>
  <si>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</si>
  <si>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</si>
  <si>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</si>
  <si>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</si>
  <si>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</si>
  <si>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</si>
  <si>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</si>
  <si>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</si>
  <si>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</si>
  <si>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</si>
  <si>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</si>
  <si>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</si>
  <si>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</si>
  <si>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</si>
  <si>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</si>
  <si>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</si>
  <si>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</si>
  <si>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</si>
  <si>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</si>
  <si>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</si>
  <si>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</si>
  <si>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</si>
  <si>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</si>
  <si>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</si>
  <si>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</si>
  <si>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</si>
  <si>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</si>
  <si>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</si>
  <si>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</si>
  <si>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</si>
  <si>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</si>
  <si>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</si>
  <si>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</si>
  <si>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</si>
  <si>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</si>
  <si>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</si>
  <si>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</si>
  <si>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</si>
  <si>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</si>
  <si>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</si>
  <si>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</si>
  <si>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</si>
  <si>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</si>
  <si>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</si>
  <si>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</si>
  <si>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</si>
  <si>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</si>
  <si>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</si>
  <si>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</si>
  <si>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</si>
  <si>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</si>
  <si>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</si>
  <si>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</si>
  <si>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</si>
  <si>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</si>
  <si>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</si>
  <si>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</si>
  <si>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</si>
  <si>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</si>
  <si>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</si>
  <si>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</si>
  <si>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</si>
  <si>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</si>
  <si>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</si>
  <si>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</si>
  <si>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</si>
  <si>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</si>
  <si>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</si>
  <si>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</si>
  <si>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</si>
  <si>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</si>
  <si>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</si>
  <si>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</si>
  <si>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</si>
  <si>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</si>
  <si>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</si>
  <si>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</si>
  <si>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</si>
  <si>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</si>
  <si>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</si>
  <si>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</si>
  <si>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</si>
  <si>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</si>
  <si>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</si>
  <si>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</si>
  <si>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</si>
  <si>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</si>
  <si>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</si>
  <si>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</si>
  <si>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</si>
  <si>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</si>
  <si>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</si>
  <si>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</si>
  <si>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</si>
  <si>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</si>
  <si>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</si>
  <si>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</si>
  <si>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</si>
  <si>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</si>
  <si>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</si>
  <si>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</si>
  <si>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</si>
  <si>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</si>
  <si>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</si>
  <si>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</si>
  <si>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</si>
  <si>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</si>
  <si>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</si>
  <si>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</si>
  <si>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</si>
  <si>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</si>
  <si>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</si>
  <si>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</si>
  <si>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</si>
  <si>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</si>
  <si>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</si>
  <si>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</si>
  <si>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</si>
  <si>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</si>
  <si>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</si>
  <si>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</si>
  <si>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</si>
  <si>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</si>
  <si>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</si>
  <si>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</si>
  <si>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</si>
  <si>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</si>
  <si>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</si>
  <si>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</si>
  <si>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</si>
  <si>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</si>
  <si>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</si>
  <si>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</si>
  <si>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</si>
  <si>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</si>
  <si>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</si>
  <si>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</si>
  <si>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</si>
  <si>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</si>
  <si>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</si>
  <si>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</si>
  <si>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</si>
  <si>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</si>
  <si>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</si>
  <si>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</si>
  <si>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</si>
  <si>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</si>
  <si>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</si>
  <si>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</si>
  <si>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</si>
  <si>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</si>
  <si>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</si>
  <si>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</si>
  <si>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</si>
  <si>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</si>
  <si>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</si>
  <si>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</si>
  <si>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</si>
  <si>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</si>
  <si>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</si>
  <si>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</si>
  <si>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</si>
  <si>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</si>
  <si>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</si>
  <si>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</si>
  <si>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</si>
  <si>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</si>
  <si>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</si>
  <si>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</si>
  <si>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</si>
  <si>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</si>
  <si>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</si>
  <si>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</si>
  <si>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</si>
  <si>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</si>
  <si>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</si>
  <si>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</si>
  <si>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</si>
  <si>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</si>
  <si>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</si>
  <si>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</si>
  <si>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</si>
  <si>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</si>
  <si>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</si>
  <si>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</si>
  <si>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</si>
  <si>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</si>
  <si>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</si>
  <si>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</si>
  <si>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</si>
  <si>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</si>
  <si>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</si>
  <si>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</si>
  <si>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</si>
  <si>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</si>
  <si>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</si>
  <si>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</si>
  <si>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</si>
  <si>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</si>
  <si>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</si>
  <si>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</si>
  <si>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</si>
  <si>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</si>
  <si>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</si>
  <si>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</si>
  <si>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</si>
  <si>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</si>
  <si>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</si>
  <si>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</si>
  <si>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</si>
  <si>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</si>
  <si>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</si>
  <si>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</si>
  <si>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</si>
  <si>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</si>
  <si>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</si>
  <si>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</si>
  <si>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</si>
  <si>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</si>
  <si>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</si>
  <si>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</si>
  <si>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</si>
  <si>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</si>
  <si>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</si>
  <si>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</si>
  <si>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</si>
  <si>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</si>
  <si>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</si>
  <si>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</si>
  <si>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</si>
  <si>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</si>
  <si>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</si>
  <si>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</si>
  <si>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</si>
  <si>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</si>
  <si>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</si>
  <si>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</si>
  <si>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</si>
  <si>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</si>
  <si>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</si>
  <si>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</si>
  <si>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</si>
  <si>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</si>
  <si>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</si>
  <si>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</si>
  <si>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</si>
  <si>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</si>
  <si>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</si>
  <si>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</si>
  <si>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</si>
  <si>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</si>
  <si>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</si>
  <si>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</si>
  <si>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</si>
  <si>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</si>
  <si>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</si>
  <si>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</si>
  <si>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</si>
  <si>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</si>
  <si>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</si>
  <si>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</si>
  <si>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</si>
  <si>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</si>
  <si>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</si>
  <si>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</si>
  <si>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</si>
  <si>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</si>
  <si>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</si>
  <si>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</si>
  <si>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</si>
  <si>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</si>
  <si>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</si>
  <si>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</si>
  <si>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</si>
  <si>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</si>
  <si>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</si>
  <si>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</si>
  <si>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</si>
  <si>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</si>
  <si>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</si>
  <si>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</si>
  <si>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</si>
  <si>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</si>
  <si>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</si>
  <si>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</si>
  <si>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</si>
  <si>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</si>
  <si>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</si>
  <si>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</si>
  <si>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</si>
  <si>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</si>
  <si>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</si>
  <si>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</si>
  <si>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</si>
  <si>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</si>
  <si>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</si>
  <si>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</si>
  <si>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</si>
  <si>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</si>
  <si>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</si>
  <si>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</si>
  <si>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</si>
  <si>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</si>
  <si>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</si>
  <si>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</si>
  <si>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</si>
  <si>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</si>
  <si>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</si>
  <si>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</si>
  <si>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</si>
  <si>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</si>
  <si>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</si>
  <si>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</si>
  <si>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</si>
  <si>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</si>
  <si>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</si>
  <si>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</si>
  <si>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</si>
  <si>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</si>
  <si>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</si>
  <si>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</si>
  <si>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</si>
  <si>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</si>
  <si>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</si>
  <si>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</si>
  <si>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</si>
  <si>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</si>
  <si>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</si>
  <si>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</si>
  <si>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</si>
  <si>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</si>
  <si>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</si>
  <si>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</si>
  <si>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</si>
  <si>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</si>
  <si>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</si>
  <si>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</si>
  <si>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</si>
  <si>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</si>
  <si>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</si>
  <si>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</si>
  <si>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</si>
  <si>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</si>
  <si>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</si>
  <si>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</si>
  <si>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</si>
  <si>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</si>
  <si>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</si>
  <si>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</si>
  <si>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</si>
  <si>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</si>
  <si>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</si>
  <si>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</si>
  <si>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</si>
  <si>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</si>
  <si>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</si>
  <si>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</si>
  <si>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</si>
  <si>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</si>
  <si>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</si>
  <si>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</si>
  <si>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</si>
  <si>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</si>
  <si>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</si>
  <si>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</si>
  <si>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</si>
  <si>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</si>
  <si>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</si>
  <si>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</si>
  <si>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</si>
  <si>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</si>
  <si>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</si>
  <si>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</si>
  <si>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</si>
  <si>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</si>
  <si>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</si>
  <si>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</si>
  <si>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</si>
  <si>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</si>
  <si>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</si>
  <si>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</si>
  <si>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</si>
  <si>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</si>
  <si>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</si>
  <si>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</si>
  <si>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</si>
  <si>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</si>
  <si>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</si>
  <si>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</si>
  <si>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</si>
  <si>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</si>
  <si>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</si>
  <si>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</si>
  <si>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</si>
  <si>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</si>
  <si>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</si>
  <si>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</si>
  <si>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</si>
  <si>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</si>
  <si>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</si>
  <si>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</si>
  <si>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</si>
  <si>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</si>
  <si>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</si>
  <si>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</si>
  <si>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</si>
  <si>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</si>
  <si>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</si>
  <si>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</si>
  <si>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</si>
  <si>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</si>
  <si>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</si>
  <si>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</si>
  <si>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</si>
  <si>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</si>
  <si>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</si>
  <si>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</si>
  <si>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</si>
  <si>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</si>
  <si>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</si>
  <si>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</si>
  <si>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</si>
  <si>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</si>
  <si>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</si>
  <si>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</si>
  <si>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</si>
  <si>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</si>
  <si>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</si>
  <si>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</si>
  <si>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</si>
  <si>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</si>
  <si>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</si>
  <si>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</si>
  <si>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</si>
  <si>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</si>
  <si>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</si>
  <si>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</si>
  <si>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</si>
  <si>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</si>
  <si>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</si>
  <si>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</si>
  <si>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</si>
  <si>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</si>
  <si>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</si>
  <si>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</si>
  <si>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</si>
  <si>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</si>
  <si>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</si>
  <si>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</si>
  <si>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</si>
  <si>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</si>
  <si>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</si>
  <si>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</si>
  <si>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</si>
  <si>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</si>
  <si>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</si>
  <si>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</si>
  <si>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</si>
  <si>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</si>
  <si>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</si>
  <si>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</si>
  <si>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</si>
  <si>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</si>
  <si>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</si>
  <si>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</si>
  <si>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</si>
  <si>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</si>
  <si>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</si>
  <si>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</si>
  <si>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</si>
  <si>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</si>
  <si>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</si>
  <si>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</si>
  <si>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</si>
  <si>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</si>
  <si>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</si>
  <si>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</si>
  <si>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</si>
  <si>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</si>
  <si>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</si>
  <si>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</si>
  <si>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</si>
  <si>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</si>
  <si>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</si>
  <si>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</si>
  <si>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</si>
  <si>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</si>
  <si>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</si>
  <si>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</si>
  <si>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</si>
  <si>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</si>
  <si>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</si>
  <si>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</si>
  <si>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</si>
  <si>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</si>
  <si>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</si>
  <si>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</si>
  <si>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</si>
  <si>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</si>
  <si>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</si>
  <si>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</si>
  <si>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</si>
  <si>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</si>
  <si>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</si>
  <si>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</si>
  <si>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</si>
  <si>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</si>
  <si>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</si>
  <si>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</si>
  <si>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</si>
  <si>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</si>
  <si>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</si>
  <si>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</si>
  <si>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</si>
  <si>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</si>
  <si>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</si>
  <si>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</si>
  <si>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</si>
  <si>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</si>
  <si>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</si>
  <si>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</si>
  <si>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</si>
  <si>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</si>
  <si>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</si>
  <si>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</si>
  <si>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</si>
  <si>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</si>
  <si>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</si>
  <si>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</si>
  <si>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</si>
  <si>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</si>
  <si>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</si>
  <si>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</si>
  <si>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</si>
  <si>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</si>
  <si>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</si>
  <si>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</si>
  <si>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</si>
  <si>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</si>
  <si>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</si>
  <si>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</si>
  <si>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</si>
  <si>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</si>
  <si>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</si>
  <si>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</si>
  <si>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</si>
  <si>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</si>
  <si>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</si>
  <si>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</si>
  <si>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</si>
  <si>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</si>
  <si>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</si>
  <si>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</si>
  <si>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</si>
  <si>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</si>
  <si>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</si>
  <si>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</si>
  <si>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</si>
  <si>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</si>
  <si>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</si>
  <si>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</si>
  <si>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</si>
  <si>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</si>
  <si>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</si>
  <si>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</si>
  <si>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</si>
  <si>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</si>
  <si>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</si>
  <si>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</si>
  <si>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</si>
  <si>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</si>
  <si>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</si>
  <si>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</si>
  <si>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</si>
  <si>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</si>
  <si>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</si>
  <si>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</si>
  <si>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</si>
  <si>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</si>
  <si>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</si>
  <si>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</si>
  <si>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</si>
  <si>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</si>
  <si>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</si>
  <si>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</si>
  <si>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</si>
  <si>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</si>
  <si>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</si>
  <si>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</si>
  <si>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</si>
  <si>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</si>
  <si>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</si>
  <si>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</si>
  <si>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</si>
  <si>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</si>
  <si>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</si>
  <si>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</si>
  <si>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</si>
  <si>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</si>
  <si>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</si>
  <si>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</si>
  <si>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</si>
  <si>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</si>
  <si>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</si>
  <si>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</si>
  <si>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</si>
  <si>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</si>
  <si>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</si>
  <si>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</si>
  <si>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</si>
  <si>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</si>
  <si>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</si>
  <si>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</si>
  <si>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</si>
  <si>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</si>
  <si>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</si>
  <si>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</si>
  <si>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</si>
  <si>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</si>
  <si>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</si>
  <si>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</si>
  <si>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</si>
  <si>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</si>
  <si>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</si>
  <si>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</si>
  <si>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</si>
  <si>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</si>
  <si>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</si>
  <si>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</si>
  <si>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</si>
  <si>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</si>
  <si>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</si>
  <si>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</si>
  <si>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</si>
  <si>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</si>
  <si>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</si>
  <si>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</si>
  <si>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</si>
  <si>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</si>
  <si>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</si>
  <si>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</si>
  <si>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</si>
  <si>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</si>
  <si>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</si>
  <si>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</si>
  <si>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</si>
  <si>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</si>
  <si>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</si>
  <si>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</si>
  <si>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</si>
  <si>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</si>
  <si>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</si>
  <si>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</si>
  <si>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</si>
  <si>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</si>
  <si>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</si>
  <si>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</si>
  <si>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</si>
  <si>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</si>
  <si>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</si>
  <si>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</si>
  <si>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</si>
  <si>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</si>
  <si>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</si>
  <si>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</si>
  <si>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</si>
  <si>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</si>
  <si>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</si>
  <si>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</si>
  <si>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</si>
  <si>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</si>
  <si>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</si>
  <si>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</si>
  <si>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</si>
  <si>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</si>
  <si>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</si>
  <si>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</si>
  <si>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</si>
  <si>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</si>
  <si>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</si>
  <si>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</si>
  <si>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</si>
  <si>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</si>
  <si>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</si>
  <si>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</si>
  <si>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</si>
  <si>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</si>
  <si>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</si>
  <si>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</si>
  <si>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</si>
  <si>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</si>
  <si>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</si>
  <si>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</si>
  <si>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</si>
  <si>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</si>
  <si>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</si>
  <si>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</si>
  <si>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</si>
  <si>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</si>
  <si>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</si>
  <si>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</si>
  <si>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</si>
  <si>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</si>
  <si>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</si>
  <si>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</si>
  <si>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</si>
  <si>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</si>
  <si>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</si>
  <si>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</si>
  <si>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</si>
  <si>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</si>
  <si>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</si>
  <si>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</si>
  <si>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</si>
  <si>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</si>
  <si>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</si>
  <si>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</si>
  <si>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</si>
  <si>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</si>
  <si>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</si>
  <si>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</si>
  <si>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</si>
  <si>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</si>
  <si>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</si>
  <si>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</si>
  <si>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</si>
  <si>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</si>
  <si>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</si>
  <si>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</si>
  <si>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</si>
  <si>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</si>
  <si>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</si>
  <si>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</si>
  <si>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</si>
  <si>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</si>
  <si>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</si>
  <si>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</si>
  <si>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</si>
  <si>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</si>
  <si>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</si>
  <si>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</si>
  <si>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</si>
  <si>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</si>
  <si>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</si>
  <si>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</si>
  <si>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</si>
  <si>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</si>
  <si>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</si>
  <si>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</si>
  <si>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</si>
  <si>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</si>
  <si>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</si>
  <si>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</si>
  <si>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</si>
  <si>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</si>
  <si>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</si>
  <si>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</si>
  <si>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</si>
  <si>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</si>
  <si>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</si>
  <si>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</si>
  <si>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</si>
  <si>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</si>
  <si>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</si>
  <si>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</si>
  <si>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</si>
  <si>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</si>
  <si>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</si>
  <si>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</si>
  <si>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</si>
  <si>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</si>
  <si>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</si>
  <si>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</si>
  <si>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</si>
  <si>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</si>
  <si>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</si>
  <si>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</si>
  <si>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</si>
  <si>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</si>
  <si>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</si>
  <si>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</si>
  <si>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</si>
  <si>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</si>
  <si>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</si>
  <si>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</si>
  <si>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</si>
  <si>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</si>
  <si>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</si>
  <si>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</si>
  <si>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</si>
  <si>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</si>
  <si>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</si>
  <si>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</si>
  <si>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</si>
  <si>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</si>
  <si>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</si>
  <si>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</si>
  <si>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</si>
  <si>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</si>
  <si>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</si>
  <si>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</si>
  <si>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</si>
  <si>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</si>
  <si>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</si>
  <si>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</si>
  <si>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</si>
  <si>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</si>
  <si>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</si>
  <si>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</si>
  <si>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</si>
  <si>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</si>
  <si>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</si>
  <si>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</si>
  <si>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</si>
  <si>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</si>
  <si>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</si>
  <si>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</si>
  <si>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</si>
  <si>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</si>
  <si>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</si>
  <si>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</si>
  <si>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</si>
  <si>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</si>
  <si>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</si>
  <si>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</si>
  <si>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</si>
  <si>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</si>
  <si>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</si>
  <si>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</si>
  <si>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</si>
  <si>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</si>
  <si>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</si>
  <si>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</si>
  <si>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</si>
  <si>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</si>
  <si>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</si>
  <si>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</si>
  <si>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</si>
  <si>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</si>
  <si>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</si>
  <si>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</si>
  <si>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</si>
  <si>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</si>
  <si>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</si>
  <si>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</si>
  <si>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</si>
  <si>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</si>
  <si>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</si>
  <si>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</si>
  <si>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</si>
  <si>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</si>
  <si>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</si>
  <si>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</si>
  <si>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</si>
  <si>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</si>
  <si>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</si>
  <si>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</si>
  <si>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</si>
  <si>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</si>
  <si>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</si>
  <si>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</si>
  <si>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</si>
  <si>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</si>
  <si>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</si>
  <si>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</si>
  <si>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</si>
  <si>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</si>
  <si>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</si>
  <si>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</si>
  <si>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</si>
  <si>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</si>
  <si>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</si>
  <si>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</si>
  <si>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</si>
  <si>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</si>
  <si>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</si>
  <si>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</si>
  <si>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</si>
  <si>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</si>
  <si>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</si>
  <si>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</si>
  <si>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</si>
  <si>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</si>
  <si>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</si>
  <si>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</si>
  <si>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</si>
  <si>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</si>
  <si>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</si>
  <si>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</si>
  <si>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</si>
  <si>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</si>
  <si>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</si>
  <si>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</si>
  <si>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</si>
  <si>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</si>
  <si>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</si>
  <si>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</si>
  <si>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</si>
  <si>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</si>
  <si>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</si>
  <si>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</si>
  <si>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</si>
  <si>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</si>
  <si>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</si>
  <si>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</si>
  <si>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</si>
  <si>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</si>
  <si>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</si>
  <si>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</si>
  <si>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</si>
  <si>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</si>
  <si>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</si>
  <si>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</si>
  <si>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</si>
  <si>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</si>
  <si>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</si>
  <si>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</si>
  <si>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</si>
  <si>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</si>
  <si>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</si>
  <si>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</si>
  <si>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</si>
  <si>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</si>
  <si>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</si>
  <si>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</si>
  <si>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</si>
  <si>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</si>
  <si>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</si>
  <si>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</si>
  <si>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</si>
  <si>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</si>
  <si>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</si>
  <si>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</si>
  <si>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</si>
  <si>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</si>
  <si>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</si>
  <si>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</si>
  <si>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</si>
  <si>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</si>
  <si>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</si>
  <si>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</si>
  <si>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</si>
  <si>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</si>
  <si>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</si>
  <si>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</si>
  <si>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</si>
  <si>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</si>
  <si>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</si>
  <si>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</si>
  <si>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</si>
  <si>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</si>
  <si>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</si>
  <si>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</si>
  <si>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</si>
  <si>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</si>
  <si>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</si>
  <si>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</si>
  <si>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</si>
  <si>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</si>
  <si>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</si>
  <si>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</si>
  <si>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</si>
  <si>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</si>
  <si>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</si>
  <si>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</si>
  <si>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</si>
  <si>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</si>
  <si>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</si>
  <si>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</si>
  <si>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</si>
  <si>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</si>
  <si>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</si>
  <si>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</si>
  <si>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</si>
  <si>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</si>
  <si>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</si>
  <si>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</si>
  <si>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</si>
  <si>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</si>
  <si>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</si>
  <si>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</si>
  <si>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</si>
  <si>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</si>
  <si>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</si>
  <si>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</si>
  <si>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</si>
  <si>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</si>
  <si>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</si>
  <si>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</si>
  <si>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</si>
  <si>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</si>
  <si>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</si>
  <si>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</si>
  <si>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</si>
  <si>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</si>
  <si>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</si>
  <si>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</si>
  <si>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</si>
  <si>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</si>
  <si>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</si>
  <si>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</si>
  <si>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</si>
  <si>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</si>
  <si>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</si>
  <si>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</si>
  <si>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</si>
  <si>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</si>
  <si>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</si>
  <si>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</si>
  <si>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</si>
  <si>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</si>
  <si>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</si>
  <si>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</si>
  <si>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</si>
  <si>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</si>
  <si>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</si>
  <si>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</si>
  <si>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</si>
  <si>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</si>
  <si>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</si>
  <si>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</si>
  <si>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</si>
  <si>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</si>
  <si>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</si>
  <si>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</si>
  <si>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</si>
  <si>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</si>
  <si>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</si>
  <si>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</si>
  <si>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</si>
  <si>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</si>
  <si>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</si>
  <si>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</si>
  <si>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</si>
  <si>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</si>
  <si>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</si>
  <si>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</si>
  <si>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</si>
  <si>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</si>
  <si>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</si>
  <si>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</si>
  <si>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</si>
  <si>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</si>
  <si>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</si>
  <si>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</si>
  <si>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</si>
  <si>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</si>
  <si>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</si>
  <si>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</si>
  <si>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</si>
  <si>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</si>
  <si>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</si>
  <si>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</si>
  <si>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</si>
  <si>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</si>
  <si>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</si>
  <si>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</si>
  <si>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</si>
  <si>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</si>
  <si>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</si>
  <si>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</si>
  <si>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</si>
  <si>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</si>
  <si>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</si>
  <si>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</si>
  <si>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</si>
  <si>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</si>
  <si>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</si>
  <si>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</si>
  <si>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</si>
  <si>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</si>
  <si>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</si>
  <si>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</si>
  <si>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</si>
  <si>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</si>
  <si>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</si>
  <si>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</si>
  <si>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</si>
  <si>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</si>
  <si>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</si>
  <si>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</si>
  <si>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</si>
  <si>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</si>
  <si>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</si>
  <si>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</si>
  <si>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</si>
  <si>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</si>
  <si>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</si>
  <si>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</si>
  <si>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</si>
  <si>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</si>
  <si>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</si>
  <si>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</si>
  <si>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</si>
  <si>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</si>
  <si>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</si>
  <si>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</si>
  <si>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</si>
  <si>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</si>
  <si>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</si>
  <si>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</si>
  <si>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</si>
  <si>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</si>
  <si>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</si>
  <si>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</si>
  <si>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</si>
  <si>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</si>
  <si>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</si>
  <si>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</si>
  <si>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</si>
  <si>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</si>
  <si>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</si>
  <si>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</si>
  <si>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</si>
  <si>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</si>
  <si>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</si>
  <si>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</si>
  <si>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</si>
  <si>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</si>
  <si>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</si>
  <si>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</si>
  <si>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</si>
  <si>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</si>
  <si>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</si>
  <si>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</si>
  <si>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</si>
  <si>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</si>
  <si>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</si>
  <si>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</si>
  <si>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</si>
  <si>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</si>
  <si>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</si>
  <si>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</si>
  <si>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</si>
  <si>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</si>
  <si>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</si>
  <si>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</si>
  <si>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</si>
  <si>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</si>
  <si>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</si>
  <si>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</si>
  <si>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</si>
  <si>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</si>
  <si>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</si>
  <si>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</si>
  <si>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</si>
  <si>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</si>
  <si>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</si>
  <si>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</si>
  <si>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</si>
  <si>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</si>
  <si>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</si>
  <si>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</si>
  <si>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</si>
  <si>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</si>
  <si>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</si>
  <si>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</si>
  <si>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</si>
  <si>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</si>
  <si>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</si>
  <si>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</si>
  <si>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</si>
  <si>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</si>
  <si>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</si>
  <si>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</si>
  <si>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</si>
  <si>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</si>
  <si>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</si>
  <si>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</si>
  <si>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</si>
  <si>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</si>
  <si>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</si>
  <si>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</si>
  <si>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</si>
  <si>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</si>
  <si>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</si>
  <si>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</si>
  <si>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</si>
  <si>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</si>
  <si>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</si>
  <si>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</si>
  <si>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</si>
  <si>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</si>
  <si>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</si>
  <si>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</si>
  <si>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</si>
  <si>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</si>
  <si>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</si>
  <si>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</si>
  <si>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</si>
  <si>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</si>
  <si>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</si>
  <si>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</si>
  <si>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</si>
  <si>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</si>
  <si>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</si>
  <si>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</si>
  <si>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</si>
  <si>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</si>
  <si>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</si>
  <si>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</si>
  <si>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</si>
  <si>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</si>
  <si>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</si>
  <si>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</si>
  <si>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</si>
  <si>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</si>
  <si>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</si>
  <si>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</si>
  <si>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</si>
  <si>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</si>
  <si>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</si>
  <si>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</si>
  <si>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</si>
  <si>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</si>
  <si>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</si>
  <si>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</si>
  <si>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</si>
  <si>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</si>
  <si>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</si>
  <si>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</si>
  <si>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</si>
  <si>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</si>
  <si>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</si>
  <si>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</si>
  <si>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</si>
  <si>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</si>
  <si>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</si>
  <si>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</si>
  <si>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</si>
  <si>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</si>
  <si>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</si>
  <si>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</si>
  <si>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</si>
  <si>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</si>
  <si>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</si>
  <si>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</si>
  <si>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</si>
  <si>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</si>
  <si>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</si>
  <si>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</si>
  <si>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</si>
  <si>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</si>
  <si>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</si>
  <si>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</si>
  <si>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</si>
  <si>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</si>
  <si>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</si>
  <si>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</si>
  <si>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</si>
  <si>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</si>
  <si>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</si>
  <si>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</si>
  <si>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</si>
  <si>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</si>
  <si>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</si>
  <si>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</si>
  <si>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</si>
  <si>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</si>
  <si>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</si>
  <si>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</si>
  <si>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</si>
  <si>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</si>
  <si>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</si>
  <si>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</si>
  <si>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</si>
  <si>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</si>
  <si>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</si>
  <si>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</si>
  <si>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</si>
  <si>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</si>
  <si>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</si>
  <si>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</si>
  <si>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</si>
  <si>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</si>
  <si>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</si>
  <si>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</si>
  <si>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</si>
  <si>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</si>
  <si>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</si>
  <si>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</si>
  <si>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</si>
  <si>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</si>
  <si>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</si>
  <si>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</si>
  <si>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</si>
  <si>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</si>
  <si>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</si>
  <si>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</si>
  <si>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</si>
  <si>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</si>
  <si>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</si>
  <si>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</si>
  <si>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</si>
  <si>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</si>
  <si>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</si>
  <si>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</si>
  <si>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</si>
  <si>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</si>
  <si>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</si>
  <si>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</si>
  <si>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</si>
  <si>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</si>
  <si>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</si>
  <si>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</si>
  <si>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</si>
  <si>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</si>
  <si>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</si>
  <si>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</si>
  <si>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</si>
  <si>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</si>
  <si>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</si>
  <si>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</si>
  <si>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</si>
  <si>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</si>
  <si>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</si>
  <si>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</si>
  <si>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</si>
  <si>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</si>
  <si>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</si>
  <si>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</si>
  <si>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</si>
  <si>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</si>
  <si>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</si>
  <si>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</si>
  <si>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</si>
  <si>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</si>
  <si>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</si>
  <si>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</si>
  <si>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</si>
  <si>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</si>
  <si>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</si>
  <si>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</si>
  <si>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</si>
  <si>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</si>
  <si>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</si>
  <si>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</si>
  <si>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</si>
  <si>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</si>
  <si>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</si>
  <si>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</si>
  <si>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</si>
  <si>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</si>
  <si>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</si>
  <si>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</si>
  <si>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</si>
  <si>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</si>
  <si>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</si>
  <si>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</si>
  <si>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</si>
  <si>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</si>
  <si>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</si>
  <si>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</si>
  <si>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</si>
  <si>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</si>
  <si>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</si>
  <si>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</si>
  <si>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</si>
  <si>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</si>
  <si>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</si>
  <si>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</si>
  <si>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</si>
  <si>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</si>
  <si>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</si>
  <si>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</si>
  <si>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</si>
  <si>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</si>
  <si>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</si>
  <si>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</si>
  <si>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</si>
  <si>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</si>
  <si>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</si>
  <si>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</si>
  <si>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</si>
  <si>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</si>
  <si>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</si>
  <si>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</si>
  <si>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</si>
  <si>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</si>
  <si>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</si>
  <si>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</si>
  <si>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</si>
  <si>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</si>
  <si>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</si>
  <si>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</si>
  <si>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</si>
  <si>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</si>
  <si>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</si>
  <si>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</si>
  <si>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</si>
  <si>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</si>
  <si>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</si>
  <si>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</si>
  <si>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</si>
  <si>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</si>
  <si>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</si>
  <si>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</si>
  <si>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</si>
  <si>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</si>
  <si>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</si>
  <si>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</si>
  <si>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</si>
  <si>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</si>
  <si>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</si>
  <si>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</si>
  <si>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</si>
  <si>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</si>
  <si>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</si>
  <si>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</si>
  <si>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</si>
  <si>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</si>
  <si>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</si>
  <si>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</si>
  <si>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</si>
  <si>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</si>
  <si>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</si>
  <si>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</si>
  <si>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</si>
  <si>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</si>
  <si>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</si>
  <si>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</si>
  <si>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</si>
  <si>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</si>
  <si>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</si>
  <si>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</si>
  <si>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</si>
  <si>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</si>
  <si>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</si>
  <si>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</si>
  <si>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</si>
  <si>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</si>
  <si>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</si>
  <si>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</si>
  <si>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</si>
  <si>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</si>
  <si>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</si>
  <si>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</si>
  <si>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</si>
  <si>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</si>
  <si>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</si>
  <si>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</si>
  <si>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</si>
  <si>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</si>
  <si>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</si>
  <si>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</si>
  <si>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</si>
  <si>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</si>
  <si>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</si>
  <si>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</si>
  <si>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</si>
  <si>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</si>
  <si>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</si>
  <si>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</si>
  <si>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</si>
  <si>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</si>
  <si>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</si>
  <si>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</si>
  <si>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</si>
  <si>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</si>
  <si>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</si>
  <si>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</si>
  <si>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</si>
  <si>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</si>
  <si>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</si>
  <si>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</si>
  <si>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</si>
  <si>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</si>
  <si>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</si>
  <si>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</si>
  <si>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</si>
  <si>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</si>
  <si>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</si>
  <si>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</si>
  <si>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</si>
  <si>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</si>
  <si>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</si>
  <si>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</si>
  <si>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</si>
  <si>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</si>
  <si>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</si>
  <si>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</si>
  <si>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</si>
  <si>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</si>
  <si>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</si>
  <si>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</si>
  <si>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</si>
  <si>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</si>
  <si>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</si>
  <si>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</si>
  <si>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</si>
  <si>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</si>
  <si>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</si>
  <si>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</si>
  <si>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</si>
  <si>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</si>
  <si>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</si>
  <si>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</si>
  <si>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</si>
  <si>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</si>
  <si>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</si>
  <si>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</si>
  <si>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</si>
  <si>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</si>
  <si>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</si>
  <si>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</si>
  <si>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</si>
  <si>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</si>
  <si>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</si>
  <si>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</si>
  <si>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</si>
  <si>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</si>
  <si>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</si>
  <si>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</si>
  <si>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</si>
  <si>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</si>
  <si>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</si>
  <si>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</si>
  <si>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</si>
  <si>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</si>
  <si>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</si>
  <si>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</si>
  <si>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</si>
  <si>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</si>
  <si>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</si>
  <si>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</si>
  <si>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</si>
  <si>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</si>
  <si>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</si>
  <si>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</si>
  <si>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</si>
  <si>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</si>
  <si>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</si>
  <si>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</si>
  <si>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</si>
  <si>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</si>
  <si>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</si>
  <si>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</si>
  <si>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</si>
  <si>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</si>
  <si>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</si>
  <si>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</si>
  <si>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</si>
  <si>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</si>
  <si>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</si>
  <si>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</si>
  <si>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</si>
  <si>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</si>
  <si>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</si>
  <si>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</si>
  <si>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</si>
  <si>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</si>
  <si>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</si>
  <si>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</si>
  <si>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</si>
  <si>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</si>
  <si>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</si>
  <si>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</si>
  <si>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</si>
  <si>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</si>
  <si>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</si>
  <si>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</si>
  <si>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</si>
  <si>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</si>
  <si>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</si>
  <si>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</si>
  <si>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</si>
  <si>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</si>
  <si>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</si>
  <si>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</si>
  <si>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</si>
  <si>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</si>
  <si>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</si>
  <si>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</si>
  <si>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</si>
  <si>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</si>
  <si>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</si>
  <si>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</si>
  <si>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</si>
  <si>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</si>
  <si>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</si>
  <si>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</si>
  <si>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</si>
  <si>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</si>
  <si>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</si>
  <si>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</si>
  <si>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</si>
  <si>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</si>
  <si>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</si>
  <si>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</si>
  <si>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</si>
  <si>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</si>
  <si>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</si>
  <si>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</si>
  <si>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</si>
  <si>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</si>
  <si>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</si>
  <si>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</si>
  <si>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</si>
  <si>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</si>
  <si>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</si>
  <si>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</si>
  <si>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</si>
  <si>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</si>
  <si>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</si>
  <si>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</si>
  <si>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</si>
  <si>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</si>
  <si>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</si>
  <si>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</si>
  <si>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</si>
  <si>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</si>
  <si>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</si>
  <si>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</si>
  <si>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</si>
  <si>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</si>
  <si>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</si>
  <si>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</si>
  <si>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</si>
  <si>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</si>
  <si>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</si>
  <si>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</si>
  <si>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</si>
  <si>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</si>
  <si>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</si>
  <si>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</si>
  <si>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</si>
  <si>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</si>
  <si>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</si>
  <si>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</si>
  <si>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</si>
  <si>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</si>
  <si>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</si>
  <si>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</si>
  <si>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</si>
  <si>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</si>
  <si>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</si>
  <si>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</si>
  <si>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</si>
  <si>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</si>
  <si>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</si>
  <si>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</si>
  <si>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</si>
  <si>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</si>
  <si>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</si>
  <si>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</si>
  <si>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</si>
  <si>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</si>
  <si>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</si>
  <si>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</si>
  <si>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</si>
  <si>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</si>
  <si>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</si>
  <si>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</si>
  <si>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</si>
  <si>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</si>
  <si>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</si>
  <si>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</si>
  <si>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</si>
  <si>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</si>
  <si>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</si>
  <si>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</si>
  <si>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</si>
  <si>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</si>
  <si>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</si>
  <si>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</si>
  <si>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</si>
  <si>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</si>
  <si>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</si>
  <si>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</si>
  <si>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</si>
  <si>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</si>
  <si>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</si>
  <si>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</si>
  <si>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</si>
  <si>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</si>
  <si>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</si>
  <si>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</si>
  <si>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</si>
  <si>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</si>
  <si>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</si>
  <si>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</si>
  <si>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</si>
  <si>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</si>
  <si>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</si>
  <si>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</si>
  <si>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</si>
  <si>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</si>
  <si>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</si>
  <si>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</si>
  <si>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</si>
  <si>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</si>
  <si>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</si>
  <si>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</si>
  <si>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</si>
  <si>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</si>
  <si>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</si>
  <si>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</si>
  <si>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</si>
  <si>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</si>
  <si>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</si>
  <si>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</si>
  <si>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</si>
  <si>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</si>
  <si>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</si>
  <si>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</si>
  <si>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</si>
  <si>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</si>
  <si>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</si>
  <si>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</si>
  <si>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</si>
  <si>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</si>
  <si>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</si>
  <si>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</si>
  <si>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</si>
  <si>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</si>
  <si>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</si>
  <si>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</si>
  <si>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</si>
  <si>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</si>
  <si>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</si>
  <si>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</si>
  <si>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</si>
  <si>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</si>
  <si>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</si>
  <si>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</si>
  <si>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</si>
  <si>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</si>
  <si>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</si>
  <si>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</si>
  <si>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</si>
  <si>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</si>
  <si>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</si>
  <si>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</si>
  <si>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</si>
  <si>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</si>
  <si>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</si>
  <si>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</si>
  <si>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</si>
  <si>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</si>
  <si>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</si>
  <si>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</si>
  <si>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</si>
  <si>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</si>
  <si>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</si>
  <si>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</si>
  <si>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</si>
  <si>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</si>
  <si>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</si>
  <si>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</si>
  <si>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</si>
  <si>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</si>
  <si>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</si>
  <si>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</si>
  <si>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</si>
  <si>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</si>
  <si>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</si>
  <si>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</si>
  <si>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</si>
  <si>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</si>
  <si>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</si>
  <si>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</si>
  <si>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</si>
  <si>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</si>
  <si>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</si>
  <si>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</si>
  <si>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</si>
  <si>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</si>
  <si>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</si>
  <si>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</si>
  <si>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</si>
  <si>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</si>
  <si>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</si>
  <si>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</si>
  <si>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</si>
  <si>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</si>
  <si>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</si>
  <si>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</si>
  <si>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</si>
  <si>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</si>
  <si>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</si>
  <si>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</si>
  <si>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</si>
  <si>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</si>
  <si>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</si>
  <si>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</si>
  <si>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</si>
  <si>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</si>
  <si>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</si>
  <si>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</si>
  <si>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</si>
  <si>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</si>
  <si>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</si>
  <si>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</si>
  <si>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</si>
  <si>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</si>
  <si>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</si>
  <si>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</si>
  <si>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</si>
  <si>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</si>
  <si>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</si>
  <si>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</si>
  <si>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</si>
  <si>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</si>
  <si>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</si>
  <si>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</si>
  <si>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</si>
  <si>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</si>
  <si>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</si>
  <si>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</si>
  <si>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</si>
  <si>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</si>
  <si>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</si>
  <si>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</si>
  <si>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</si>
  <si>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</si>
  <si>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</si>
  <si>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</si>
  <si>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</si>
  <si>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</si>
  <si>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</si>
  <si>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</si>
  <si>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</si>
  <si>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</si>
  <si>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</si>
  <si>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</si>
  <si>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</si>
  <si>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</si>
  <si>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</si>
  <si>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</si>
  <si>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</si>
  <si>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</si>
  <si>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</si>
  <si>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</si>
  <si>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</si>
  <si>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</si>
  <si>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</si>
  <si>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</si>
  <si>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</si>
  <si>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</si>
  <si>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</si>
  <si>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</si>
  <si>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</si>
  <si>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</si>
  <si>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</si>
  <si>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</si>
  <si>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</si>
  <si>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</si>
  <si>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</si>
  <si>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</si>
  <si>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</si>
  <si>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</si>
  <si>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</si>
  <si>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</si>
  <si>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</si>
  <si>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</si>
  <si>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</si>
  <si>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</si>
  <si>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</si>
  <si>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</si>
  <si>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</si>
  <si>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</si>
  <si>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</si>
  <si>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</si>
  <si>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</si>
  <si>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</si>
  <si>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</si>
  <si>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</si>
  <si>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</si>
  <si>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</si>
  <si>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</si>
  <si>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</si>
  <si>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</si>
  <si>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</si>
  <si>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</si>
  <si>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</si>
  <si>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</si>
  <si>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</si>
  <si>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</si>
  <si>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</si>
  <si>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</si>
  <si>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</si>
  <si>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</si>
  <si>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</si>
  <si>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</si>
  <si>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</si>
  <si>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</si>
  <si>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</si>
  <si>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</si>
  <si>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</si>
  <si>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</si>
  <si>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</si>
  <si>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</si>
  <si>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</si>
  <si>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</si>
  <si>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</si>
  <si>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</si>
  <si>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</si>
  <si>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</si>
  <si>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</si>
  <si>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</si>
  <si>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</si>
  <si>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</si>
  <si>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</si>
  <si>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</si>
  <si>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</si>
  <si>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</si>
  <si>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</si>
  <si>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</si>
  <si>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</si>
  <si>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</si>
  <si>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</si>
  <si>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</si>
  <si>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</si>
  <si>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</si>
  <si>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</si>
  <si>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</si>
  <si>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</si>
  <si>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</si>
  <si>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</si>
  <si>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</si>
  <si>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</si>
  <si>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</si>
  <si>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</si>
  <si>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</si>
  <si>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</si>
  <si>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</si>
  <si>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</si>
  <si>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</si>
  <si>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</si>
  <si>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</si>
  <si>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</si>
  <si>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</si>
  <si>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</si>
  <si>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</si>
  <si>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</si>
  <si>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</si>
  <si>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</si>
  <si>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</si>
  <si>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</si>
  <si>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</si>
  <si>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</si>
  <si>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</si>
  <si>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</si>
  <si>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</si>
  <si>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</si>
  <si>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</si>
  <si>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</si>
  <si>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</si>
  <si>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</si>
  <si>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</si>
  <si>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</si>
  <si>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</si>
  <si>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</si>
  <si>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</si>
  <si>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</si>
  <si>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</si>
  <si>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</si>
  <si>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</si>
  <si>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</si>
  <si>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</si>
  <si>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</si>
  <si>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</si>
  <si>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</si>
  <si>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</si>
  <si>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</si>
  <si>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</si>
  <si>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</si>
  <si>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</si>
  <si>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</si>
  <si>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</si>
  <si>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</si>
  <si>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</si>
  <si>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</si>
  <si>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</si>
  <si>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</si>
  <si>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</si>
  <si>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</si>
  <si>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</si>
  <si>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</si>
  <si>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</si>
  <si>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</si>
  <si>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</si>
  <si>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</si>
  <si>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</si>
  <si>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</si>
  <si>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</si>
  <si>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</si>
  <si>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</si>
  <si>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</si>
  <si>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</si>
  <si>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</si>
  <si>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</si>
  <si>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</si>
  <si>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</si>
  <si>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</si>
  <si>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</si>
  <si>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</si>
  <si>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</si>
  <si>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</si>
  <si>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</si>
  <si>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</si>
  <si>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</si>
  <si>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</si>
  <si>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</si>
  <si>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</si>
  <si>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</si>
  <si>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</si>
  <si>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</si>
  <si>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</si>
  <si>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</si>
  <si>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</si>
  <si>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</si>
  <si>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</si>
  <si>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</si>
  <si>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</si>
  <si>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</si>
  <si>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</si>
  <si>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</si>
  <si>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</si>
  <si>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</si>
  <si>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</si>
  <si>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</si>
  <si>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</si>
  <si>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</si>
  <si>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</si>
  <si>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</si>
  <si>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</si>
  <si>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</si>
  <si>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</si>
  <si>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</si>
  <si>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</si>
  <si>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</si>
  <si>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</si>
  <si>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</si>
  <si>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</si>
  <si>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</si>
  <si>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</si>
  <si>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</si>
  <si>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</si>
  <si>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</si>
  <si>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</si>
  <si>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</si>
  <si>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</si>
  <si>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</si>
  <si>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</si>
  <si>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</si>
  <si>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</si>
  <si>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</si>
  <si>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</si>
  <si>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</si>
  <si>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</si>
  <si>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</si>
  <si>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</si>
  <si>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</si>
  <si>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</si>
  <si>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</si>
  <si>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</si>
  <si>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</si>
  <si>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</si>
  <si>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</si>
  <si>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</si>
  <si>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</si>
  <si>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</si>
  <si>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</si>
  <si>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</si>
  <si>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</si>
  <si>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</si>
  <si>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</si>
  <si>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</si>
  <si>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</si>
  <si>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</si>
  <si>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</si>
  <si>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</si>
  <si>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</si>
  <si>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</si>
  <si>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</si>
  <si>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</si>
  <si>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</si>
  <si>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</si>
  <si>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</si>
  <si>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</si>
  <si>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</si>
  <si>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</si>
  <si>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</si>
  <si>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</si>
  <si>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</si>
  <si>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</si>
  <si>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</si>
  <si>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</si>
  <si>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</si>
  <si>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</si>
  <si>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</si>
  <si>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</si>
  <si>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</si>
  <si>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</si>
  <si>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</si>
  <si>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</si>
  <si>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</si>
  <si>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</si>
  <si>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</si>
  <si>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</si>
  <si>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</si>
  <si>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</si>
  <si>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</si>
  <si>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</si>
  <si>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</si>
  <si>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</si>
  <si>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</si>
  <si>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</si>
  <si>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</si>
  <si>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</si>
  <si>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</si>
  <si>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</si>
  <si>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</si>
  <si>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</si>
  <si>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</si>
  <si>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</si>
  <si>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</si>
  <si>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</si>
  <si>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</si>
  <si>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</si>
  <si>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</si>
  <si>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</si>
  <si>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</si>
  <si>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</si>
  <si>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</si>
  <si>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</si>
  <si>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</si>
  <si>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</si>
  <si>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</si>
  <si>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</si>
  <si>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</si>
  <si>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</si>
  <si>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</si>
  <si>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</si>
  <si>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</si>
  <si>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</si>
  <si>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</si>
  <si>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</si>
  <si>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</si>
  <si>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</si>
  <si>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</si>
  <si>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</si>
  <si>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</si>
  <si>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</si>
  <si>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</si>
  <si>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</si>
  <si>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</si>
  <si>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</si>
  <si>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</si>
  <si>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</si>
  <si>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</si>
  <si>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</si>
  <si>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</si>
  <si>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</si>
  <si>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</si>
  <si>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</si>
  <si>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</si>
  <si>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</si>
  <si>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</si>
  <si>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</si>
  <si>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</si>
  <si>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</si>
  <si>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</si>
  <si>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</si>
  <si>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</si>
  <si>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</si>
  <si>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</si>
  <si>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</si>
  <si>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</si>
  <si>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</si>
  <si>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</si>
  <si>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</si>
  <si>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</si>
  <si>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</si>
  <si>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</si>
  <si>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</si>
  <si>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</si>
  <si>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</si>
  <si>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</si>
  <si>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</si>
  <si>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</si>
  <si>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</si>
  <si>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</si>
  <si>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</si>
  <si>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</si>
  <si>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</si>
  <si>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</si>
  <si>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</si>
  <si>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</si>
  <si>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</si>
  <si>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</si>
  <si>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</si>
  <si>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</si>
  <si>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</si>
  <si>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</si>
  <si>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</si>
  <si>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</si>
  <si>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</si>
  <si>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</si>
  <si>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</si>
  <si>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</si>
  <si>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</si>
  <si>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</si>
  <si>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</si>
  <si>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</si>
  <si>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</si>
  <si>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</si>
  <si>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</si>
  <si>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</si>
  <si>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</si>
  <si>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</si>
  <si>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</si>
  <si>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</si>
  <si>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</si>
  <si>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</si>
  <si>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</si>
  <si>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</si>
  <si>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</si>
  <si>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</si>
  <si>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</si>
  <si>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</si>
  <si>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</si>
  <si>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</si>
  <si>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</si>
  <si>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</si>
  <si>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</si>
  <si>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</si>
  <si>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</si>
  <si>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</si>
  <si>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</si>
  <si>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</si>
  <si>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</si>
  <si>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</si>
  <si>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</si>
  <si>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</si>
  <si>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</si>
  <si>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</si>
  <si>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</si>
  <si>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</si>
  <si>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</si>
  <si>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</si>
  <si>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</si>
  <si>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</si>
  <si>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</si>
  <si>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</si>
  <si>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</si>
  <si>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</si>
  <si>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</si>
  <si>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</si>
  <si>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</si>
  <si>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</si>
  <si>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</si>
  <si>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</si>
  <si>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</si>
  <si>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</si>
  <si>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</si>
  <si>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</si>
  <si>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</si>
  <si>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</si>
  <si>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</si>
  <si>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</si>
  <si>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</si>
  <si>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</si>
  <si>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</si>
  <si>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</si>
  <si>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</si>
  <si>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</si>
  <si>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</si>
  <si>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</si>
  <si>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</si>
  <si>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</si>
  <si>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</si>
  <si>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</si>
  <si>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</si>
  <si>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</si>
  <si>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</si>
  <si>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</si>
  <si>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</si>
  <si>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</si>
  <si>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</si>
  <si>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</si>
  <si>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</si>
  <si>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</si>
  <si>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</si>
  <si>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</si>
  <si>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</si>
  <si>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</si>
  <si>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</si>
  <si>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</si>
  <si>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</si>
  <si>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</si>
  <si>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</si>
  <si>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</si>
  <si>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</si>
  <si>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</si>
  <si>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</si>
  <si>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</si>
  <si>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</si>
  <si>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</si>
  <si>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</si>
  <si>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</si>
  <si>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</si>
  <si>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</si>
  <si>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</si>
  <si>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</si>
  <si>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</si>
  <si>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</si>
  <si>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</si>
  <si>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</si>
  <si>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</si>
  <si>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</si>
  <si>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</si>
  <si>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</si>
  <si>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</si>
  <si>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</si>
  <si>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</si>
  <si>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</si>
  <si>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</si>
  <si>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</si>
  <si>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</si>
  <si>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</si>
  <si>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</si>
  <si>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</si>
  <si>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</si>
  <si>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</si>
  <si>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</si>
  <si>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</si>
  <si>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</si>
  <si>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</si>
  <si>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</si>
  <si>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</si>
  <si>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</si>
  <si>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</si>
  <si>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</si>
  <si>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</si>
  <si>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</si>
  <si>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</si>
  <si>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</si>
  <si>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</si>
  <si>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</si>
  <si>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</si>
  <si>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</si>
  <si>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</si>
  <si>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</si>
  <si>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</si>
  <si>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</si>
  <si>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</si>
  <si>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</si>
  <si>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</si>
  <si>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</si>
  <si>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</si>
  <si>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</si>
  <si>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</si>
  <si>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</si>
  <si>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</si>
  <si>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</si>
  <si>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</si>
  <si>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</si>
  <si>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</si>
  <si>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</si>
  <si>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</si>
  <si>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</si>
  <si>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</si>
  <si>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</si>
  <si>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</si>
  <si>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</si>
  <si>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</si>
  <si>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</si>
  <si>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</si>
  <si>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</si>
  <si>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</si>
  <si>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</si>
  <si>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</si>
  <si>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</si>
  <si>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</si>
  <si>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</si>
  <si>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</si>
  <si>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</si>
  <si>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</si>
  <si>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</si>
  <si>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</si>
  <si>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</si>
  <si>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</si>
  <si>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</si>
  <si>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</si>
  <si>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</si>
  <si>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</si>
  <si>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</si>
  <si>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</si>
  <si>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</si>
  <si>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</si>
  <si>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</si>
  <si>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</si>
  <si>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</si>
  <si>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</si>
  <si>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</si>
  <si>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</si>
  <si>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</si>
  <si>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</si>
  <si>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</si>
  <si>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</si>
  <si>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</si>
  <si>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</si>
  <si>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</si>
  <si>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</si>
  <si>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</si>
  <si>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</si>
  <si>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</si>
  <si>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</si>
  <si>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</si>
  <si>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</si>
  <si>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</si>
  <si>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</si>
  <si>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</si>
  <si>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</si>
  <si>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</si>
  <si>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</si>
  <si>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</si>
  <si>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</si>
  <si>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</si>
  <si>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</si>
  <si>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</si>
  <si>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</si>
  <si>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</si>
  <si>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</si>
  <si>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</si>
  <si>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</si>
  <si>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</si>
  <si>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</si>
  <si>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</si>
  <si>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</si>
  <si>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</si>
  <si>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</si>
  <si>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</si>
  <si>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</si>
  <si>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</si>
  <si>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</si>
  <si>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</si>
  <si>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</si>
  <si>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</si>
  <si>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</si>
  <si>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</si>
  <si>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</si>
  <si>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</si>
  <si>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</si>
  <si>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</si>
  <si>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</si>
  <si>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</si>
  <si>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</si>
  <si>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</si>
  <si>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</si>
  <si>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</si>
  <si>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</si>
  <si>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</si>
  <si>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</si>
  <si>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</si>
  <si>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</si>
  <si>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</si>
  <si>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</si>
  <si>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</si>
  <si>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</si>
  <si>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</si>
  <si>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</si>
  <si>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</si>
  <si>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</si>
  <si>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</si>
  <si>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</si>
  <si>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</si>
  <si>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</si>
  <si>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</si>
  <si>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</si>
  <si>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</si>
  <si>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</si>
  <si>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</si>
  <si>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</si>
  <si>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</si>
  <si>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</si>
  <si>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</si>
  <si>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</si>
  <si>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</si>
  <si>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</si>
  <si>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</si>
  <si>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</si>
  <si>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</si>
  <si>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</si>
  <si>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</si>
  <si>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</si>
  <si>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</si>
  <si>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</si>
  <si>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</si>
  <si>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</si>
  <si>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</si>
  <si>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</si>
  <si>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</si>
  <si>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</si>
  <si>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</si>
  <si>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</si>
  <si>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</si>
  <si>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</si>
  <si>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</si>
  <si>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</si>
  <si>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</si>
  <si>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</si>
  <si>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</si>
  <si>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</si>
  <si>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</si>
  <si>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</si>
  <si>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</si>
  <si>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</si>
  <si>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</si>
  <si>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</si>
  <si>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</si>
  <si>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</si>
  <si>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</si>
  <si>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</si>
  <si>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</si>
  <si>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</si>
  <si>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</si>
  <si>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</si>
  <si>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</si>
  <si>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</si>
  <si>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</si>
  <si>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</si>
  <si>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</si>
  <si>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</si>
  <si>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</si>
  <si>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</si>
  <si>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</si>
  <si>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</si>
  <si>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</si>
  <si>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</si>
  <si>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</si>
  <si>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</si>
  <si>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</si>
  <si>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</si>
  <si>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</si>
  <si>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</si>
  <si>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</si>
  <si>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</si>
  <si>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</si>
  <si>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</si>
  <si>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</si>
  <si>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</si>
  <si>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</si>
  <si>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</si>
  <si>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</si>
  <si>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</si>
  <si>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</si>
  <si>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</si>
  <si>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</si>
  <si>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</si>
  <si>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</si>
  <si>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</si>
  <si>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</si>
  <si>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</si>
  <si>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</si>
  <si>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</si>
  <si>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</si>
  <si>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</si>
  <si>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</si>
  <si>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</si>
  <si>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</si>
  <si>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</si>
  <si>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</si>
  <si>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</si>
  <si>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</si>
  <si>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</si>
  <si>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</si>
  <si>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</si>
  <si>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</si>
  <si>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</si>
  <si>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</si>
  <si>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</si>
  <si>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</si>
  <si>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</si>
  <si>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</si>
  <si>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</si>
  <si>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</si>
  <si>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</si>
  <si>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</si>
  <si>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</si>
  <si>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</si>
  <si>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</si>
  <si>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</si>
  <si>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</si>
  <si>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</si>
  <si>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</si>
  <si>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</si>
  <si>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</si>
  <si>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</si>
  <si>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</si>
  <si>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</si>
  <si>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</si>
  <si>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</si>
  <si>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</si>
  <si>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</si>
  <si>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</si>
  <si>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</si>
  <si>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</si>
  <si>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</si>
  <si>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</si>
  <si>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</si>
  <si>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</si>
  <si>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</si>
  <si>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</si>
  <si>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</si>
  <si>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</si>
  <si>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</si>
  <si>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</si>
  <si>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</si>
  <si>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</si>
  <si>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</si>
  <si>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</si>
  <si>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</si>
  <si>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</si>
  <si>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</si>
  <si>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</si>
  <si>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</si>
  <si>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</si>
  <si>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</si>
  <si>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</si>
  <si>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</si>
  <si>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</si>
  <si>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</si>
  <si>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</si>
  <si>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</si>
  <si>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</si>
  <si>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</si>
  <si>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</si>
  <si>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</si>
  <si>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</si>
  <si>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</si>
  <si>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</si>
  <si>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</si>
  <si>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</si>
  <si>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</si>
  <si>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</si>
  <si>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</si>
  <si>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</si>
  <si>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</si>
  <si>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</si>
  <si>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</si>
  <si>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</si>
  <si>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</si>
  <si>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</si>
  <si>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</si>
  <si>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</si>
  <si>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</si>
  <si>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</si>
  <si>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</si>
  <si>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</si>
  <si>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</si>
  <si>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</si>
  <si>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</si>
  <si>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</si>
  <si>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</si>
  <si>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</si>
  <si>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</si>
  <si>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</si>
  <si>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</si>
  <si>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</si>
  <si>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</si>
  <si>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</si>
  <si>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</si>
  <si>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</si>
  <si>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</si>
  <si>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</si>
  <si>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</si>
  <si>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</si>
  <si>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</si>
  <si>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</si>
  <si>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</si>
  <si>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</si>
  <si>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</si>
  <si>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</si>
  <si>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</si>
  <si>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</si>
  <si>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</si>
  <si>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</si>
  <si>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</si>
  <si>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</si>
  <si>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</si>
  <si>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</si>
  <si>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</si>
  <si>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</si>
  <si>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</si>
  <si>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</si>
  <si>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</si>
  <si>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</si>
  <si>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</si>
  <si>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</si>
  <si>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</si>
  <si>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</si>
  <si>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</si>
  <si>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</si>
  <si>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</si>
  <si>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</si>
  <si>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</si>
  <si>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</si>
  <si>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</si>
  <si>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</si>
  <si>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</si>
  <si>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</si>
  <si>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</si>
  <si>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</si>
  <si>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</si>
  <si>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</si>
  <si>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</si>
  <si>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</si>
  <si>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</si>
  <si>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</si>
  <si>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</si>
  <si>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</si>
  <si>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</si>
  <si>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</si>
  <si>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</si>
  <si>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</si>
  <si>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</si>
  <si>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</si>
  <si>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</si>
  <si>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</si>
  <si>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</si>
  <si>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</si>
  <si>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</si>
  <si>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</si>
  <si>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</si>
  <si>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</si>
  <si>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</si>
  <si>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</si>
  <si>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</si>
  <si>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</si>
  <si>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</si>
  <si>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</si>
  <si>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</si>
  <si>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</si>
  <si>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</si>
  <si>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</si>
  <si>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</si>
  <si>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</si>
  <si>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</si>
  <si>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</si>
  <si>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</si>
  <si>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</si>
  <si>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</si>
  <si>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</si>
  <si>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</si>
  <si>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</si>
  <si>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</si>
  <si>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</si>
  <si>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</si>
  <si>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</si>
  <si>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</si>
  <si>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</si>
  <si>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</si>
  <si>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</si>
  <si>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</si>
  <si>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</si>
  <si>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</si>
  <si>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</si>
  <si>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</si>
  <si>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</si>
  <si>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</si>
  <si>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</si>
  <si>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</si>
  <si>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</si>
  <si>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</si>
  <si>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</si>
  <si>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</si>
  <si>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</si>
  <si>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</si>
  <si>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</si>
  <si>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</si>
  <si>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</si>
  <si>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</si>
  <si>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</si>
  <si>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</si>
  <si>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</si>
  <si>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</si>
  <si>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</si>
  <si>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</si>
  <si>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</si>
  <si>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</si>
  <si>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</si>
  <si>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</si>
  <si>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</si>
  <si>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</si>
  <si>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</si>
  <si>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</si>
  <si>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</si>
  <si>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</si>
  <si>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</si>
  <si>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</si>
  <si>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</si>
  <si>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</si>
  <si>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</si>
  <si>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</si>
  <si>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</si>
  <si>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</si>
  <si>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</si>
  <si>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</si>
  <si>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</si>
  <si>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</si>
  <si>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</si>
  <si>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</si>
  <si>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</si>
  <si>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</si>
  <si>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</si>
  <si>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</si>
  <si>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</si>
  <si>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</si>
  <si>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</si>
  <si>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</si>
  <si>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</si>
  <si>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</si>
  <si>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</si>
  <si>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</si>
  <si>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</si>
  <si>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</si>
  <si>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</si>
  <si>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</si>
  <si>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</si>
  <si>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</si>
  <si>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</si>
  <si>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</si>
  <si>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</si>
  <si>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</si>
  <si>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</si>
  <si>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</si>
  <si>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</si>
  <si>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</si>
  <si>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</si>
  <si>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</si>
  <si>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</si>
  <si>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</si>
  <si>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</si>
  <si>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</si>
  <si>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</si>
  <si>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</si>
  <si>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</si>
  <si>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</si>
  <si>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</si>
  <si>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</si>
  <si>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</si>
  <si>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</si>
  <si>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</si>
  <si>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</si>
  <si>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</si>
  <si>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</si>
  <si>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</si>
  <si>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</si>
  <si>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</si>
  <si>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</si>
  <si>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</si>
  <si>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</si>
  <si>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</si>
  <si>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</si>
  <si>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</si>
  <si>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</si>
  <si>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</si>
  <si>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</si>
  <si>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</si>
  <si>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</si>
  <si>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</si>
  <si>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</si>
  <si>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</si>
  <si>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</si>
  <si>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</si>
  <si>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</si>
  <si>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</si>
  <si>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</si>
  <si>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</si>
  <si>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</si>
  <si>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</si>
  <si>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</si>
  <si>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</si>
  <si>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</si>
  <si>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</si>
  <si>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</si>
  <si>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</si>
  <si>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</si>
  <si>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</si>
  <si>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</si>
  <si>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</si>
  <si>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</si>
  <si>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</si>
  <si>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</si>
  <si>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</si>
  <si>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</si>
  <si>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</si>
  <si>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</si>
  <si>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</si>
  <si>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</si>
  <si>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</si>
  <si>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</si>
  <si>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</si>
  <si>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</si>
  <si>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</si>
  <si>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</si>
  <si>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</si>
  <si>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</si>
  <si>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</si>
  <si>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</si>
  <si>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</si>
  <si>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</si>
  <si>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</si>
  <si>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</si>
  <si>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</si>
  <si>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</si>
  <si>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</si>
  <si>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</si>
  <si>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</si>
  <si>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</si>
  <si>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</si>
  <si>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</si>
  <si>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</si>
  <si>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</si>
  <si>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</si>
  <si>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</si>
  <si>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</si>
  <si>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</si>
  <si>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</si>
  <si>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</si>
  <si>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</si>
  <si>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</si>
  <si>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</si>
  <si>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</si>
  <si>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</si>
  <si>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</si>
  <si>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</si>
  <si>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</si>
  <si>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</si>
  <si>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</si>
  <si>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</si>
  <si>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</si>
  <si>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</si>
  <si>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</si>
  <si>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</si>
  <si>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</si>
  <si>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</si>
  <si>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</si>
  <si>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</si>
  <si>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</si>
  <si>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</si>
  <si>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</si>
  <si>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</si>
  <si>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</si>
  <si>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</si>
  <si>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</si>
  <si>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</si>
  <si>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</si>
  <si>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</si>
  <si>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</si>
  <si>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</si>
  <si>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</si>
  <si>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</si>
  <si>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</si>
  <si>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</si>
  <si>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</si>
  <si>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</si>
  <si>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</si>
  <si>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</si>
  <si>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</si>
  <si>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</si>
  <si>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</si>
  <si>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</si>
  <si>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</si>
  <si>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</si>
  <si>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</si>
  <si>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</si>
  <si>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</si>
  <si>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</si>
  <si>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</si>
  <si>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</si>
  <si>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</si>
  <si>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</si>
  <si>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</si>
  <si>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</si>
  <si>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</si>
  <si>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</si>
  <si>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</si>
  <si>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</si>
  <si>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</si>
  <si>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</si>
  <si>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</si>
  <si>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</si>
  <si>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</si>
  <si>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</si>
  <si>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</si>
  <si>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</si>
  <si>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</si>
  <si>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</si>
  <si>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</si>
  <si>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</si>
  <si>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</si>
  <si>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</si>
  <si>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</si>
  <si>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</si>
  <si>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</si>
  <si>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</si>
  <si>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</si>
  <si>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</si>
  <si>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</si>
  <si>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</si>
  <si>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</si>
  <si>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</si>
  <si>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</si>
  <si>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</si>
  <si>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</si>
  <si>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</si>
  <si>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</si>
  <si>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</si>
  <si>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</si>
  <si>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</si>
  <si>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</si>
  <si>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</si>
  <si>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</si>
  <si>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</si>
  <si>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</si>
  <si>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</si>
  <si>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</si>
  <si>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</si>
  <si>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</si>
  <si>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</si>
  <si>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</si>
  <si>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</si>
  <si>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</si>
  <si>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</si>
  <si>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</si>
  <si>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</si>
  <si>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</si>
  <si>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</si>
  <si>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</si>
  <si>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</si>
  <si>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</si>
  <si>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</si>
  <si>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</si>
  <si>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</si>
  <si>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</si>
  <si>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</si>
  <si>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</si>
  <si>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</si>
  <si>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</si>
  <si>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</si>
  <si>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</si>
  <si>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</si>
  <si>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</si>
  <si>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</si>
  <si>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</si>
  <si>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</si>
  <si>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</si>
  <si>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</si>
  <si>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</si>
  <si>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</si>
  <si>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</si>
  <si>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</si>
  <si>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</si>
  <si>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</si>
  <si>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</si>
  <si>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</si>
  <si>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</si>
  <si>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</si>
  <si>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</si>
  <si>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</si>
  <si>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</si>
  <si>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</si>
  <si>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</si>
  <si>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</si>
  <si>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</si>
  <si>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</si>
  <si>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</si>
  <si>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</si>
  <si>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</si>
  <si>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</si>
  <si>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</si>
  <si>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</si>
  <si>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</si>
  <si>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</si>
  <si>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</si>
  <si>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</si>
  <si>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</si>
  <si>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</si>
  <si>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</si>
  <si>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</si>
  <si>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</si>
  <si>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</si>
  <si>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</si>
  <si>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</si>
  <si>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</si>
  <si>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</si>
  <si>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</si>
  <si>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</si>
  <si>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</si>
  <si>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</si>
  <si>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</si>
  <si>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</si>
  <si>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</si>
  <si>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</si>
  <si>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</si>
  <si>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</si>
  <si>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</si>
  <si>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</si>
  <si>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</si>
  <si>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</si>
  <si>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</si>
  <si>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</si>
  <si>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</si>
  <si>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</si>
  <si>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</si>
  <si>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</si>
  <si>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</si>
  <si>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</si>
  <si>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</si>
  <si>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</si>
  <si>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</si>
  <si>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</si>
  <si>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</si>
  <si>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</si>
  <si>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</si>
  <si>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</si>
  <si>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</si>
  <si>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</si>
  <si>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</si>
  <si>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</si>
  <si>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</si>
  <si>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</si>
  <si>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</si>
  <si>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</si>
  <si>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</si>
  <si>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</si>
  <si>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</si>
  <si>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</si>
  <si>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</si>
  <si>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</si>
  <si>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</si>
  <si>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</si>
  <si>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</si>
  <si>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</si>
  <si>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</si>
  <si>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</si>
  <si>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</si>
  <si>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</si>
  <si>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</si>
  <si>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</si>
  <si>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</si>
  <si>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</si>
  <si>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</si>
  <si>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</si>
  <si>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</si>
  <si>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</si>
  <si>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</si>
  <si>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</si>
  <si>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</si>
  <si>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</si>
  <si>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</si>
  <si>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</si>
  <si>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</si>
  <si>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</si>
  <si>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</si>
  <si>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</si>
  <si>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</si>
  <si>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</si>
  <si>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</si>
  <si>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</si>
  <si>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</si>
  <si>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</si>
  <si>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</si>
  <si>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</si>
  <si>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</si>
  <si>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</si>
  <si>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</si>
  <si>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</si>
  <si>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</si>
  <si>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</si>
  <si>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</si>
  <si>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</si>
  <si>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</si>
  <si>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</si>
  <si>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</si>
  <si>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</si>
  <si>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</si>
  <si>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</si>
  <si>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</si>
  <si>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</si>
  <si>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</si>
  <si>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</si>
  <si>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</si>
  <si>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</si>
  <si>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</si>
  <si>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</si>
  <si>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</si>
  <si>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</si>
  <si>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</si>
  <si>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</si>
  <si>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</si>
  <si>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</si>
  <si>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</si>
  <si>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</si>
  <si>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</si>
  <si>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</si>
  <si>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</si>
  <si>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</si>
  <si>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</si>
  <si>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</si>
  <si>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</si>
  <si>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</si>
  <si>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</si>
  <si>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</si>
  <si>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</si>
  <si>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</si>
  <si>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</si>
  <si>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</si>
  <si>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</si>
  <si>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</si>
  <si>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</si>
  <si>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</si>
  <si>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</si>
  <si>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</si>
  <si>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</si>
  <si>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</si>
  <si>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</si>
  <si>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</si>
  <si>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</si>
  <si>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</si>
  <si>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</si>
  <si>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</si>
  <si>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</si>
  <si>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</si>
  <si>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</si>
  <si>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</si>
  <si>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</si>
  <si>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</si>
  <si>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</si>
  <si>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</si>
  <si>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</si>
  <si>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</si>
  <si>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</si>
  <si>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</si>
  <si>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</si>
  <si>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</si>
  <si>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</si>
  <si>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</si>
  <si>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</si>
  <si>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</si>
  <si>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</si>
  <si>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</si>
  <si>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</si>
  <si>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</si>
  <si>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</si>
  <si>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</si>
  <si>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</si>
  <si>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</si>
  <si>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</si>
  <si>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</si>
  <si>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</si>
  <si>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</si>
  <si>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</si>
  <si>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</si>
  <si>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</si>
  <si>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</si>
  <si>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</si>
  <si>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</si>
  <si>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</si>
  <si>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</si>
  <si>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</si>
  <si>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</si>
  <si>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</si>
  <si>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</si>
  <si>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</si>
  <si>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</si>
  <si>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</si>
  <si>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</si>
  <si>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</si>
  <si>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</si>
  <si>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</si>
  <si>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</si>
  <si>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</si>
  <si>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</si>
  <si>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</si>
  <si>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</si>
  <si>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</si>
  <si>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</si>
  <si>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</si>
  <si>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</si>
  <si>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</si>
  <si>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</si>
  <si>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</si>
  <si>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</si>
  <si>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</si>
  <si>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</si>
  <si>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</si>
  <si>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</si>
  <si>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</si>
  <si>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</si>
  <si>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</si>
  <si>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</si>
  <si>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</si>
  <si>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</si>
  <si>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</si>
  <si>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</si>
  <si>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</si>
  <si>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</si>
  <si>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</si>
  <si>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</si>
  <si>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</si>
  <si>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</si>
  <si>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</si>
  <si>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</si>
  <si>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</si>
  <si>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</si>
  <si>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</si>
  <si>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</si>
  <si>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</si>
  <si>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</si>
  <si>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</si>
  <si>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</si>
  <si>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</si>
  <si>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</si>
  <si>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</si>
  <si>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</si>
  <si>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</si>
  <si>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</si>
  <si>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</si>
  <si>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</si>
  <si>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</si>
  <si>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</si>
  <si>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</si>
  <si>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</si>
  <si>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</si>
  <si>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</si>
  <si>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</si>
  <si>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</si>
  <si>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</si>
  <si>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</si>
  <si>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</si>
  <si>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</si>
  <si>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</si>
  <si>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</si>
  <si>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</si>
  <si>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</si>
  <si>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</si>
  <si>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</si>
  <si>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</si>
  <si>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</si>
  <si>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</si>
  <si>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</si>
  <si>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</si>
  <si>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</si>
  <si>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</si>
  <si>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</si>
  <si>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</si>
  <si>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</si>
  <si>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</si>
  <si>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</si>
  <si>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</si>
  <si>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</si>
  <si>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</si>
  <si>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</si>
  <si>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</si>
  <si>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</si>
  <si>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</si>
  <si>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</si>
  <si>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</si>
  <si>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</si>
  <si>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</si>
  <si>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</si>
  <si>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</si>
  <si>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</si>
  <si>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</si>
  <si>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</si>
  <si>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</si>
  <si>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</si>
  <si>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</si>
  <si>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</si>
  <si>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</si>
  <si>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</si>
  <si>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</si>
  <si>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</si>
  <si>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</si>
  <si>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</si>
  <si>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</si>
  <si>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</si>
  <si>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</si>
  <si>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</si>
  <si>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</si>
  <si>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</si>
  <si>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</si>
  <si>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</si>
  <si>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</si>
  <si>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</si>
  <si>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</si>
  <si>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</si>
  <si>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</si>
  <si>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</si>
  <si>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</si>
  <si>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</si>
  <si>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</si>
  <si>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</si>
  <si>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</si>
  <si>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</si>
  <si>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</si>
  <si>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</si>
  <si>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</si>
  <si>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</si>
  <si>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</si>
  <si>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</si>
  <si>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</si>
  <si>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</si>
  <si>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</si>
  <si>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</si>
  <si>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</si>
  <si>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</si>
  <si>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</si>
  <si>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</si>
  <si>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</si>
  <si>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</si>
  <si>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</si>
  <si>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</si>
  <si>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</si>
  <si>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</si>
  <si>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</si>
  <si>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</si>
  <si>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</si>
  <si>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</si>
  <si>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</si>
  <si>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</si>
  <si>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</si>
  <si>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</si>
  <si>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</si>
  <si>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</si>
  <si>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</si>
  <si>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</si>
  <si>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</si>
  <si>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</si>
  <si>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</si>
  <si>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</si>
  <si>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</si>
  <si>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</si>
  <si>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</si>
  <si>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</si>
  <si>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</si>
  <si>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</si>
  <si>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</si>
  <si>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</si>
  <si>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</si>
  <si>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</si>
  <si>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</si>
  <si>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</si>
  <si>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</si>
  <si>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</si>
  <si>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</si>
  <si>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</si>
  <si>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</si>
  <si>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</si>
  <si>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</si>
  <si>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</si>
  <si>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</si>
  <si>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</si>
  <si>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</si>
  <si>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</si>
  <si>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</si>
  <si>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</si>
  <si>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</si>
  <si>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</si>
  <si>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</si>
  <si>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</si>
  <si>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</si>
  <si>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</si>
  <si>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</si>
  <si>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</si>
  <si>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</si>
  <si>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</si>
  <si>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</si>
  <si>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</si>
  <si>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</si>
  <si>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</si>
  <si>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</si>
  <si>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</si>
  <si>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</si>
  <si>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</si>
  <si>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</si>
  <si>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</si>
  <si>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</si>
  <si>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</si>
  <si>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</si>
  <si>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</si>
  <si>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</si>
  <si>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</si>
  <si>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</si>
  <si>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</si>
  <si>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</si>
  <si>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</si>
  <si>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</si>
  <si>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</si>
  <si>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</si>
  <si>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</si>
  <si>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</si>
  <si>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</si>
  <si>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</si>
  <si>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</si>
  <si>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</si>
  <si>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</si>
  <si>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</si>
  <si>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</si>
  <si>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</si>
  <si>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</si>
  <si>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</si>
  <si>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</si>
  <si>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</si>
  <si>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</si>
  <si>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</si>
  <si>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</si>
  <si>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</si>
  <si>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</si>
  <si>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</si>
  <si>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</si>
  <si>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</si>
  <si>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</si>
  <si>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</si>
  <si>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</si>
  <si>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</si>
  <si>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</si>
  <si>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</si>
  <si>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</si>
  <si>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</si>
  <si>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</si>
  <si>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</si>
  <si>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</si>
  <si>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</si>
  <si>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</si>
  <si>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</si>
  <si>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</si>
  <si>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</si>
  <si>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</si>
  <si>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</si>
  <si>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</si>
  <si>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</si>
  <si>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</si>
  <si>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</si>
  <si>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</si>
  <si>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</si>
  <si>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</si>
  <si>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</si>
  <si>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</si>
  <si>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</si>
  <si>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</si>
  <si>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</si>
  <si>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</si>
  <si>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</si>
  <si>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</si>
  <si>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</si>
  <si>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</si>
  <si>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</si>
  <si>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</si>
  <si>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</si>
  <si>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</si>
  <si>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</si>
  <si>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</si>
  <si>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</si>
  <si>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</si>
  <si>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</si>
  <si>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</si>
  <si>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</si>
  <si>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</si>
  <si>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</si>
  <si>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</si>
  <si>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</si>
  <si>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</si>
  <si>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</si>
  <si>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</si>
  <si>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</si>
  <si>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</si>
  <si>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</si>
  <si>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</si>
  <si>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</si>
  <si>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</si>
  <si>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</si>
  <si>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</si>
  <si>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</si>
  <si>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</si>
  <si>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</si>
  <si>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</si>
  <si>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</si>
  <si>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</si>
  <si>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</si>
  <si>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</si>
  <si>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</si>
  <si>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</si>
  <si>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</si>
  <si>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</si>
  <si>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</si>
  <si>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</si>
  <si>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</si>
  <si>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</si>
  <si>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</si>
  <si>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</si>
  <si>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</si>
  <si>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</si>
  <si>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</si>
  <si>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</si>
  <si>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</si>
  <si>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</si>
  <si>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</si>
  <si>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</si>
  <si>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</si>
  <si>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</si>
  <si>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</si>
  <si>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</si>
  <si>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</si>
  <si>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</si>
  <si>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</si>
  <si>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</si>
  <si>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</si>
  <si>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</si>
  <si>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</si>
  <si>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</si>
  <si>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</si>
  <si>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</si>
  <si>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</si>
  <si>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</si>
  <si>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</si>
  <si>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</si>
  <si>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</si>
  <si>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</si>
  <si>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</si>
  <si>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</si>
  <si>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</si>
  <si>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</si>
  <si>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</si>
  <si>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</si>
  <si>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</si>
  <si>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</si>
  <si>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</si>
  <si>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</si>
  <si>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</si>
  <si>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</si>
  <si>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</si>
  <si>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</si>
  <si>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</si>
  <si>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</si>
  <si>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</si>
  <si>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</si>
  <si>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</si>
  <si>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</si>
  <si>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</si>
  <si>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</si>
  <si>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</si>
  <si>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</si>
  <si>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</si>
  <si>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</si>
  <si>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</si>
  <si>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</si>
  <si>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</si>
  <si>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</si>
  <si>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</si>
  <si>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</si>
  <si>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</si>
  <si>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</si>
  <si>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</si>
  <si>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</si>
  <si>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</si>
  <si>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</si>
  <si>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</si>
  <si>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</si>
  <si>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</si>
  <si>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</si>
  <si>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</si>
  <si>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</si>
  <si>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</si>
  <si>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</si>
  <si>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</si>
  <si>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</si>
  <si>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</si>
  <si>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</si>
  <si>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</si>
  <si>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</si>
  <si>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</si>
  <si>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</si>
  <si>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</si>
  <si>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</si>
  <si>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</si>
  <si>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</si>
  <si>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</si>
  <si>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</si>
  <si>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</si>
  <si>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</si>
  <si>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</si>
  <si>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</si>
  <si>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</si>
  <si>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</si>
  <si>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</si>
  <si>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</si>
  <si>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</si>
  <si>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</si>
  <si>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</si>
  <si>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</si>
  <si>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</si>
  <si>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</si>
  <si>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</si>
  <si>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</si>
  <si>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</si>
  <si>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</si>
  <si>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</si>
  <si>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</si>
  <si>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</si>
  <si>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</si>
  <si>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</si>
  <si>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</si>
  <si>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</si>
  <si>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</si>
  <si>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</si>
  <si>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</si>
  <si>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</si>
  <si>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</si>
  <si>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</si>
  <si>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</si>
  <si>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</si>
  <si>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</si>
  <si>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</si>
  <si>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</si>
  <si>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</si>
  <si>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</si>
  <si>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</si>
  <si>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</si>
  <si>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</si>
  <si>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</si>
  <si>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</si>
  <si>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</si>
  <si>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</si>
  <si>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</si>
  <si>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</si>
  <si>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</si>
  <si>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</si>
  <si>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</si>
  <si>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</si>
  <si>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</si>
  <si>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</si>
  <si>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</si>
  <si>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</si>
  <si>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</si>
  <si>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</si>
  <si>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</si>
  <si>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</si>
  <si>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</si>
  <si>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</si>
  <si>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</si>
  <si>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</si>
  <si>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</si>
  <si>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</si>
  <si>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</si>
  <si>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</si>
  <si>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</si>
  <si>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</si>
  <si>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</si>
  <si>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</si>
  <si>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</si>
  <si>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</si>
  <si>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</si>
  <si>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</si>
  <si>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</si>
  <si>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</si>
  <si>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</si>
  <si>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</si>
  <si>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</si>
  <si>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</si>
  <si>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</si>
  <si>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</si>
  <si>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</si>
  <si>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</si>
  <si>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</si>
  <si>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</si>
  <si>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</si>
  <si>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</si>
  <si>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</si>
  <si>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</si>
  <si>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</si>
  <si>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</si>
  <si>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</si>
  <si>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</si>
  <si>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</si>
  <si>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</si>
  <si>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</si>
  <si>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</si>
  <si>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</si>
  <si>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</si>
  <si>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</si>
  <si>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</si>
  <si>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</si>
  <si>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</si>
  <si>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</si>
  <si>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</si>
  <si>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</si>
  <si>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</si>
  <si>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</si>
  <si>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</si>
  <si>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</si>
  <si>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</si>
  <si>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</si>
  <si>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</si>
  <si>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</si>
  <si>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</si>
  <si>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</si>
  <si>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</si>
  <si>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</si>
  <si>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</si>
  <si>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</si>
  <si>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</si>
  <si>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</si>
  <si>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</si>
  <si>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</si>
  <si>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</si>
  <si>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</si>
  <si>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</si>
  <si>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</si>
  <si>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</si>
  <si>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</si>
  <si>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</si>
  <si>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</si>
  <si>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</si>
  <si>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</si>
  <si>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</si>
  <si>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</si>
  <si>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</si>
  <si>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</si>
  <si>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</si>
  <si>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</si>
  <si>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</si>
  <si>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</si>
  <si>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</si>
  <si>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</si>
  <si>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</si>
  <si>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</si>
  <si>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</si>
  <si>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</si>
  <si>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</si>
  <si>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</si>
  <si>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</si>
  <si>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</si>
  <si>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</si>
  <si>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</si>
  <si>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</si>
  <si>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</si>
  <si>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</si>
  <si>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</si>
  <si>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</si>
  <si>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</si>
  <si>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</si>
  <si>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</si>
  <si>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</si>
  <si>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</si>
  <si>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</si>
  <si>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</si>
  <si>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</si>
  <si>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</si>
  <si>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</si>
  <si>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</si>
  <si>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</si>
  <si>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</si>
  <si>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</si>
  <si>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</si>
  <si>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</si>
  <si>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</si>
  <si>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</si>
  <si>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</si>
  <si>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</si>
  <si>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</si>
  <si>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</si>
  <si>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</si>
  <si>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</si>
  <si>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</si>
  <si>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</si>
  <si>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</si>
  <si>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</si>
  <si>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</si>
  <si>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</si>
  <si>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</si>
  <si>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</si>
  <si>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</si>
  <si>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</si>
  <si>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</si>
  <si>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</si>
  <si>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</si>
  <si>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</si>
  <si>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</si>
  <si>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</si>
  <si>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</si>
  <si>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</si>
  <si>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</si>
  <si>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</si>
  <si>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</si>
  <si>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</si>
  <si>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</si>
  <si>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</si>
  <si>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</si>
  <si>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</si>
  <si>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</si>
  <si>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</si>
  <si>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</si>
  <si>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</si>
  <si>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</si>
  <si>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</si>
  <si>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</si>
  <si>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</si>
  <si>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</si>
  <si>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</si>
  <si>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</si>
  <si>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</si>
  <si>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</si>
  <si>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</si>
  <si>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</si>
  <si>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</si>
  <si>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</si>
  <si>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</si>
  <si>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</si>
  <si>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</si>
  <si>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</si>
  <si>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</si>
  <si>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</si>
  <si>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</si>
  <si>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</si>
  <si>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</si>
  <si>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</si>
  <si>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</si>
  <si>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</si>
  <si>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</si>
  <si>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</si>
  <si>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</si>
  <si>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</si>
  <si>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</si>
  <si>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</si>
  <si>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</si>
  <si>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</si>
  <si>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</si>
  <si>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</si>
  <si>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</si>
  <si>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</si>
  <si>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</si>
  <si>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</si>
  <si>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</si>
  <si>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</si>
  <si>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</si>
  <si>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</si>
  <si>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</si>
  <si>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</si>
  <si>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</si>
  <si>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</si>
  <si>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</si>
  <si>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</si>
  <si>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</si>
  <si>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</si>
  <si>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</si>
  <si>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</si>
  <si>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</si>
  <si>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</si>
  <si>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</si>
  <si>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</si>
  <si>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</si>
  <si>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</si>
  <si>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</si>
  <si>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</si>
  <si>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</si>
  <si>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</si>
  <si>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</si>
  <si>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</si>
  <si>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</si>
  <si>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</si>
  <si>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</si>
  <si>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</si>
  <si>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</si>
  <si>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</si>
  <si>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</si>
  <si>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</si>
  <si>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</si>
  <si>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</si>
  <si>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</si>
  <si>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</si>
  <si>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</si>
  <si>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</si>
  <si>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</si>
  <si>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</si>
  <si>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</si>
  <si>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</si>
  <si>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</si>
  <si>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</si>
  <si>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</si>
  <si>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</si>
  <si>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</si>
  <si>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</si>
  <si>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</si>
  <si>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</si>
  <si>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</si>
  <si>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</si>
  <si>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</si>
  <si>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</si>
  <si>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</si>
  <si>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</si>
  <si>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</si>
  <si>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</si>
  <si>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</si>
  <si>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</si>
  <si>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</si>
  <si>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</si>
  <si>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</si>
  <si>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</si>
  <si>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</si>
  <si>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</si>
  <si>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</si>
  <si>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</si>
  <si>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</si>
  <si>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</si>
  <si>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</si>
  <si>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</si>
  <si>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</si>
  <si>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</si>
  <si>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</si>
  <si>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</si>
  <si>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</si>
  <si>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</si>
  <si>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</si>
  <si>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</si>
  <si>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</si>
  <si>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</si>
  <si>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</si>
  <si>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</si>
  <si>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</si>
  <si>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</si>
  <si>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</si>
  <si>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</si>
  <si>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</si>
  <si>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</si>
  <si>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</si>
  <si>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</si>
  <si>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</si>
  <si>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</si>
  <si>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</si>
  <si>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</si>
  <si>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</si>
  <si>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</si>
  <si>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</si>
  <si>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</si>
  <si>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</si>
  <si>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</si>
  <si>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</si>
  <si>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</si>
  <si>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</si>
  <si>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</si>
  <si>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</si>
  <si>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</si>
  <si>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</si>
  <si>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</si>
  <si>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</si>
  <si>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</si>
  <si>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</si>
  <si>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</si>
  <si>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</si>
  <si>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</si>
  <si>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</si>
  <si>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</si>
  <si>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</si>
  <si>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</si>
  <si>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</si>
  <si>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</si>
  <si>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</si>
  <si>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</si>
  <si>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</si>
  <si>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</si>
  <si>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</si>
  <si>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</si>
  <si>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</si>
  <si>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</si>
  <si>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</si>
  <si>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</si>
  <si>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</si>
  <si>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</si>
  <si>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</si>
  <si>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</si>
  <si>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</si>
  <si>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</si>
  <si>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</si>
  <si>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</si>
  <si>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</si>
  <si>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</si>
  <si>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</si>
  <si>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</si>
  <si>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</si>
  <si>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</si>
  <si>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</si>
  <si>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</si>
  <si>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</si>
  <si>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</si>
  <si>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</si>
  <si>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</si>
  <si>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</si>
  <si>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</si>
  <si>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</si>
  <si>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</si>
  <si>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</si>
  <si>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</si>
  <si>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</si>
  <si>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</si>
  <si>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</si>
  <si>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</si>
  <si>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</si>
  <si>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</si>
  <si>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</si>
  <si>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</si>
  <si>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</si>
  <si>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</si>
  <si>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</si>
  <si>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</si>
  <si>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</si>
  <si>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</si>
  <si>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</si>
  <si>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</si>
  <si>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</si>
  <si>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</si>
  <si>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</si>
  <si>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</si>
  <si>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</si>
  <si>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</si>
  <si>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</si>
  <si>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</si>
  <si>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</si>
  <si>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</si>
  <si>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</si>
  <si>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</si>
  <si>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</si>
  <si>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</si>
  <si>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</si>
  <si>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</si>
  <si>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</si>
  <si>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</si>
  <si>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</si>
  <si>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</si>
  <si>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</si>
  <si>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</si>
  <si>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</si>
  <si>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</si>
  <si>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</si>
  <si>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</si>
  <si>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</si>
  <si>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</si>
  <si>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</si>
  <si>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</si>
  <si>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</si>
  <si>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</si>
  <si>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</si>
  <si>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</si>
  <si>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</si>
  <si>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</si>
  <si>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</si>
  <si>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</si>
  <si>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</si>
  <si>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</si>
  <si>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</si>
  <si>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</si>
  <si>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</si>
  <si>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</si>
  <si>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</si>
  <si>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</si>
  <si>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</si>
  <si>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</si>
  <si>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</si>
  <si>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</si>
  <si>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</si>
  <si>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</si>
  <si>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</si>
  <si>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</si>
  <si>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</si>
  <si>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</si>
  <si>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</si>
  <si>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</si>
  <si>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</si>
  <si>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</si>
  <si>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</si>
  <si>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</si>
  <si>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</si>
  <si>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</si>
  <si>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</si>
  <si>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</si>
  <si>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</si>
  <si>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</si>
  <si>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</si>
  <si>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</si>
  <si>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</si>
  <si>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</si>
  <si>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</si>
  <si>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</si>
  <si>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</si>
  <si>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</si>
  <si>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</si>
  <si>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</si>
  <si>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</si>
  <si>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</si>
  <si>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</si>
  <si>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</si>
  <si>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</si>
  <si>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</si>
  <si>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</si>
  <si>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</si>
  <si>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</si>
  <si>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</si>
  <si>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</si>
  <si>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</si>
  <si>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</si>
  <si>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</si>
  <si>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</si>
  <si>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</si>
  <si>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</si>
  <si>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</si>
  <si>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</si>
  <si>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</si>
  <si>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</si>
  <si>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</si>
  <si>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</si>
  <si>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</si>
  <si>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</si>
  <si>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</si>
  <si>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</si>
  <si>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</si>
  <si>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</si>
  <si>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</si>
  <si>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</si>
  <si>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</si>
  <si>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</si>
  <si>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</si>
  <si>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</si>
  <si>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</si>
  <si>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</si>
  <si>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</si>
  <si>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</si>
  <si>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</si>
  <si>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</si>
  <si>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</si>
  <si>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</si>
  <si>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</si>
  <si>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</si>
  <si>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</si>
  <si>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</si>
  <si>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</si>
  <si>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</si>
  <si>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</si>
  <si>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</si>
  <si>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</si>
  <si>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</si>
  <si>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</si>
  <si>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</si>
  <si>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</si>
  <si>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</si>
  <si>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</si>
  <si>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</si>
  <si>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</si>
  <si>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</si>
  <si>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</si>
  <si>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</si>
  <si>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</si>
  <si>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</si>
  <si>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</si>
  <si>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</si>
  <si>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</si>
  <si>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</si>
  <si>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</si>
  <si>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</si>
  <si>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</si>
  <si>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</si>
  <si>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</si>
  <si>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</si>
  <si>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</si>
  <si>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</si>
  <si>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</si>
  <si>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</si>
  <si>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</si>
  <si>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</si>
  <si>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</si>
  <si>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</si>
  <si>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</si>
  <si>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</si>
  <si>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</si>
  <si>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</si>
  <si>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</si>
  <si>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</si>
  <si>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</si>
  <si>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</si>
  <si>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</si>
  <si>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</si>
  <si>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</si>
  <si>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</si>
  <si>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</si>
  <si>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</si>
  <si>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</si>
  <si>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</si>
  <si>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</si>
  <si>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</si>
  <si>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</si>
  <si>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</si>
  <si>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</si>
  <si>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</si>
  <si>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</si>
  <si>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</si>
  <si>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</si>
  <si>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</si>
  <si>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</si>
  <si>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</si>
  <si>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</si>
  <si>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</si>
  <si>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</si>
  <si>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</si>
  <si>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</si>
  <si>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</si>
  <si>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</si>
  <si>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</si>
  <si>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</si>
  <si>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</si>
  <si>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</si>
  <si>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</si>
  <si>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</si>
  <si>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</si>
  <si>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</si>
  <si>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</si>
  <si>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</si>
  <si>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</si>
  <si>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</si>
  <si>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</si>
  <si>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</si>
  <si>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</si>
  <si>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</si>
  <si>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</si>
  <si>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</si>
  <si>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</si>
  <si>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</si>
  <si>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</si>
  <si>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</si>
  <si>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</si>
  <si>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</si>
  <si>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</si>
  <si>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</si>
  <si>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</si>
  <si>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</si>
  <si>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</si>
  <si>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</si>
  <si>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</si>
  <si>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</si>
  <si>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</si>
  <si>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</si>
  <si>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</si>
  <si>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</si>
  <si>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</si>
  <si>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</si>
  <si>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</si>
  <si>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</si>
  <si>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</si>
  <si>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</si>
  <si>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</si>
  <si>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</si>
  <si>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</si>
  <si>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</si>
  <si>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</si>
  <si>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</si>
  <si>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</si>
  <si>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</si>
  <si>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</si>
  <si>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</si>
  <si>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</si>
  <si>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</si>
  <si>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</si>
  <si>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</si>
  <si>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</si>
  <si>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</si>
  <si>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</si>
  <si>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</si>
  <si>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</si>
  <si>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</si>
  <si>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</si>
  <si>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</si>
  <si>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</si>
  <si>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</si>
  <si>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</si>
  <si>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</si>
  <si>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</si>
  <si>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</si>
  <si>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</si>
  <si>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</si>
  <si>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</si>
  <si>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</si>
  <si>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</si>
  <si>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</si>
  <si>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</si>
  <si>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</si>
  <si>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</si>
  <si>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</si>
  <si>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</si>
  <si>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</si>
  <si>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</si>
  <si>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</si>
  <si>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</si>
  <si>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</si>
  <si>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</si>
  <si>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</si>
  <si>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</si>
  <si>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</si>
  <si>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</si>
  <si>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</si>
  <si>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</si>
  <si>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</si>
  <si>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</si>
  <si>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</si>
  <si>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</si>
  <si>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</si>
  <si>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</si>
  <si>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</si>
  <si>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</si>
  <si>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</si>
  <si>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</si>
  <si>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</si>
  <si>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</si>
  <si>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</si>
  <si>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</si>
  <si>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</si>
  <si>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</si>
  <si>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</si>
  <si>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</si>
  <si>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</si>
  <si>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</si>
  <si>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</si>
  <si>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</si>
  <si>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</si>
  <si>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</si>
  <si>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</si>
  <si>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</si>
  <si>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</si>
  <si>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</si>
  <si>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</si>
  <si>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</si>
  <si>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</si>
  <si>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</si>
  <si>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</si>
  <si>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</si>
  <si>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</si>
  <si>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</si>
  <si>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</si>
  <si>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</si>
  <si>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</si>
  <si>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</si>
  <si>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</si>
  <si>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</si>
  <si>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</si>
  <si>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</si>
  <si>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</si>
  <si>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</si>
  <si>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</si>
  <si>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</si>
  <si>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</si>
  <si>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</si>
  <si>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</si>
  <si>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</si>
  <si>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</si>
  <si>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</si>
  <si>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</si>
  <si>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</si>
  <si>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</si>
  <si>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</si>
  <si>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</si>
  <si>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</si>
  <si>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</si>
  <si>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</si>
  <si>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</si>
  <si>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</si>
  <si>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</si>
  <si>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</si>
  <si>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</si>
  <si>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</si>
  <si>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</si>
  <si>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</si>
  <si>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</si>
  <si>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</si>
  <si>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</si>
  <si>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</si>
  <si>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</si>
  <si>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</si>
  <si>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</si>
  <si>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</si>
  <si>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</si>
  <si>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</si>
  <si>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</si>
  <si>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</si>
  <si>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</si>
  <si>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</si>
  <si>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</si>
  <si>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</si>
  <si>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</si>
  <si>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</si>
  <si>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</si>
  <si>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</si>
  <si>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</si>
  <si>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</si>
  <si>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</si>
  <si>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</si>
  <si>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</si>
  <si>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</si>
  <si>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</si>
  <si>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</si>
  <si>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</si>
  <si>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</si>
  <si>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</si>
  <si>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</si>
  <si>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</si>
  <si>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</si>
  <si>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</si>
  <si>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</si>
  <si>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</si>
  <si>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</si>
  <si>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</si>
  <si>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</si>
  <si>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</si>
  <si>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</si>
  <si>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</si>
  <si>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</si>
  <si>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</si>
  <si>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</si>
  <si>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</si>
  <si>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</si>
  <si>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</si>
  <si>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</si>
  <si>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</si>
  <si>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</si>
  <si>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</si>
  <si>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</si>
  <si>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</si>
  <si>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</si>
  <si>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</si>
  <si>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</si>
  <si>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</si>
  <si>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</si>
  <si>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</si>
  <si>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</si>
  <si>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</si>
  <si>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</si>
  <si>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</si>
  <si>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</si>
  <si>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</si>
  <si>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</si>
  <si>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</si>
  <si>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</si>
  <si>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</si>
  <si>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</si>
  <si>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</si>
  <si>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</si>
  <si>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</si>
  <si>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</si>
  <si>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</si>
  <si>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</si>
  <si>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</si>
  <si>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</si>
  <si>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</si>
  <si>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</si>
  <si>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</si>
  <si>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</si>
  <si>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</si>
  <si>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</si>
  <si>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</si>
  <si>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</si>
  <si>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</si>
  <si>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</si>
  <si>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</si>
  <si>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</si>
  <si>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</si>
  <si>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</si>
  <si>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</si>
  <si>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</si>
  <si>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</si>
  <si>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</si>
  <si>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</si>
  <si>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</si>
  <si>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</si>
  <si>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</si>
  <si>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</si>
  <si>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</si>
  <si>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</si>
  <si>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</si>
  <si>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</si>
  <si>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</si>
  <si>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</si>
  <si>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</si>
  <si>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</si>
  <si>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</si>
  <si>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</si>
  <si>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</si>
  <si>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</si>
  <si>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</si>
  <si>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</si>
  <si>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</si>
  <si>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</si>
  <si>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</si>
  <si>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</si>
  <si>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</si>
  <si>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</si>
  <si>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</si>
  <si>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</si>
  <si>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</si>
  <si>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</si>
  <si>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</si>
  <si>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</si>
  <si>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</si>
  <si>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</si>
  <si>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</si>
  <si>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</si>
  <si>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</si>
  <si>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</si>
  <si>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</si>
  <si>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</si>
  <si>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</si>
  <si>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</si>
  <si>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</si>
  <si>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</si>
  <si>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</si>
  <si>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</si>
  <si>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</si>
  <si>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</si>
  <si>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</si>
  <si>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</si>
  <si>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</si>
  <si>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</si>
  <si>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</si>
  <si>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</si>
  <si>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</si>
  <si>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</si>
  <si>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</si>
  <si>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</si>
  <si>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</si>
  <si>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</si>
  <si>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</si>
  <si>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</si>
  <si>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</si>
  <si>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</si>
  <si>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</si>
  <si>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</si>
  <si>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</si>
  <si>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</si>
  <si>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</si>
  <si>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</si>
  <si>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</si>
  <si>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</si>
  <si>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</si>
  <si>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</si>
  <si>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</si>
  <si>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</si>
  <si>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</si>
  <si>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</si>
  <si>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</si>
  <si>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</si>
  <si>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</si>
  <si>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</si>
  <si>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</si>
  <si>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</si>
  <si>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</si>
  <si>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</si>
  <si>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</si>
  <si>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</si>
  <si>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</si>
  <si>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</si>
  <si>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</si>
  <si>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</si>
  <si>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</si>
  <si>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</si>
  <si>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</si>
  <si>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</si>
  <si>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</si>
  <si>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</si>
  <si>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</si>
  <si>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</si>
  <si>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</si>
  <si>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</si>
  <si>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</si>
  <si>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</si>
  <si>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</si>
  <si>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</si>
  <si>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</si>
  <si>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</si>
  <si>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</si>
  <si>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</si>
  <si>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</si>
  <si>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</si>
  <si>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</si>
  <si>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</si>
  <si>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</si>
  <si>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</si>
  <si>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</si>
  <si>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</si>
  <si>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</si>
  <si>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</si>
  <si>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</si>
  <si>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</si>
  <si>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</si>
  <si>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</si>
  <si>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</si>
  <si>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</si>
  <si>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</si>
  <si>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</si>
  <si>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</si>
  <si>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</si>
  <si>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</si>
  <si>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</si>
  <si>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</si>
  <si>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</si>
  <si>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</si>
  <si>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</si>
  <si>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</si>
  <si>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</si>
  <si>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</si>
  <si>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</si>
  <si>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</si>
  <si>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</si>
  <si>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</si>
  <si>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</si>
  <si>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</si>
  <si>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</si>
  <si>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</si>
  <si>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</si>
  <si>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</si>
  <si>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</si>
  <si>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</si>
  <si>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</si>
  <si>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</si>
  <si>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</si>
  <si>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</si>
  <si>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</si>
  <si>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</si>
  <si>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</si>
  <si>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</si>
  <si>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</si>
  <si>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</si>
  <si>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</si>
  <si>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</si>
  <si>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</si>
  <si>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</si>
  <si>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</si>
  <si>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</si>
  <si>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</si>
  <si>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</si>
  <si>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</si>
  <si>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</si>
  <si>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</si>
  <si>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</si>
  <si>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</si>
  <si>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</si>
  <si>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</si>
  <si>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</si>
  <si>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</si>
  <si>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</si>
  <si>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</si>
  <si>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</si>
  <si>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</si>
  <si>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</si>
  <si>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</si>
  <si>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</si>
  <si>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</si>
  <si>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</si>
  <si>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</si>
  <si>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</si>
  <si>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</si>
  <si>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</si>
  <si>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</si>
  <si>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</si>
  <si>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</si>
  <si>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</si>
  <si>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</si>
  <si>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</si>
  <si>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</si>
  <si>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</si>
  <si>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</si>
  <si>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</si>
  <si>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</si>
  <si>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</si>
  <si>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</si>
  <si>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</si>
  <si>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</si>
  <si>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</si>
  <si>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</si>
  <si>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</si>
  <si>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</si>
  <si>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</si>
  <si>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</si>
  <si>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</si>
  <si>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</si>
  <si>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</si>
  <si>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</si>
  <si>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</si>
  <si>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</si>
  <si>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</si>
  <si>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</si>
  <si>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</si>
  <si>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</si>
  <si>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</si>
  <si>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</si>
  <si>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</si>
  <si>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</si>
  <si>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</si>
  <si>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</si>
  <si>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</si>
  <si>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</si>
  <si>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</si>
  <si>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</si>
  <si>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</si>
  <si>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</si>
  <si>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</si>
  <si>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</si>
  <si>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</si>
  <si>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</si>
  <si>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</si>
  <si>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</si>
  <si>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</si>
  <si>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</si>
  <si>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</si>
  <si>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</si>
  <si>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</si>
  <si>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</si>
  <si>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</si>
  <si>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</si>
  <si>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</si>
  <si>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</si>
  <si>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</si>
  <si>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</si>
  <si>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</si>
  <si>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</si>
  <si>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</si>
  <si>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</si>
  <si>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</si>
  <si>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</si>
  <si>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</si>
  <si>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</si>
  <si>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</si>
  <si>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</si>
  <si>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</si>
  <si>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</si>
  <si>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</si>
  <si>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</si>
  <si>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</si>
  <si>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</si>
  <si>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</si>
  <si>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</si>
  <si>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</si>
  <si>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</si>
  <si>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</si>
  <si>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</si>
  <si>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</si>
  <si>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</si>
  <si>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</si>
  <si>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</si>
  <si>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</si>
  <si>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</si>
  <si>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</si>
  <si>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</si>
  <si>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</si>
  <si>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</si>
  <si>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</si>
  <si>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</si>
  <si>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</si>
  <si>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</si>
  <si>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</si>
  <si>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</si>
  <si>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</si>
  <si>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</si>
  <si>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</si>
  <si>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</si>
  <si>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</si>
  <si>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</si>
  <si>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</si>
  <si>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</si>
  <si>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</si>
  <si>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</si>
  <si>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</si>
  <si>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</si>
  <si>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</si>
  <si>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</si>
  <si>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</si>
  <si>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</si>
  <si>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</si>
  <si>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</si>
  <si>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</si>
  <si>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</si>
  <si>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</si>
  <si>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</si>
  <si>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</si>
  <si>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</si>
  <si>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</si>
  <si>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</si>
  <si>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</si>
  <si>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</si>
  <si>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</si>
  <si>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</si>
  <si>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</si>
  <si>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</si>
  <si>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</si>
  <si>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</si>
  <si>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</si>
  <si>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</si>
  <si>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</si>
  <si>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</si>
  <si>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</si>
  <si>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</si>
  <si>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</si>
  <si>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</si>
  <si>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</si>
  <si>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</si>
  <si>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</si>
  <si>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</si>
  <si>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</si>
  <si>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</si>
  <si>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</si>
  <si>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</si>
  <si>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</si>
  <si>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</si>
  <si>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</si>
  <si>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</si>
  <si>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</si>
  <si>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</si>
  <si>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</si>
  <si>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</si>
  <si>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</si>
  <si>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</si>
  <si>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</si>
  <si>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</si>
  <si>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</si>
  <si>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</si>
  <si>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</si>
  <si>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</si>
  <si>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</si>
  <si>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</si>
  <si>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</si>
  <si>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</si>
  <si>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</si>
  <si>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</si>
  <si>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</si>
  <si>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</si>
  <si>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</si>
  <si>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</si>
  <si>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</si>
  <si>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</si>
  <si>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</si>
  <si>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</si>
  <si>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</si>
  <si>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</si>
  <si>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</si>
  <si>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</si>
  <si>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</si>
  <si>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</si>
  <si>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</si>
  <si>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</si>
  <si>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</si>
  <si>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</si>
  <si>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</si>
  <si>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</si>
  <si>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</si>
  <si>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</si>
  <si>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</si>
  <si>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</si>
  <si>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</si>
  <si>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</si>
  <si>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</si>
  <si>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</si>
  <si>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</si>
  <si>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</si>
  <si>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</si>
  <si>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</si>
  <si>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</si>
  <si>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</si>
  <si>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</si>
  <si>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</si>
  <si>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</si>
  <si>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</si>
  <si>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</si>
  <si>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</si>
  <si>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</si>
  <si>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</si>
  <si>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</si>
  <si>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</si>
  <si>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</si>
  <si>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</si>
  <si>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</si>
  <si>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</si>
  <si>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</si>
  <si>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</si>
  <si>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</si>
  <si>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</si>
  <si>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</si>
  <si>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</si>
  <si>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</si>
  <si>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</si>
  <si>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</si>
  <si>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</si>
  <si>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</si>
  <si>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</si>
  <si>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</si>
  <si>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</si>
  <si>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</si>
  <si>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</si>
  <si>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</si>
  <si>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</si>
  <si>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</si>
  <si>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</si>
  <si>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</si>
  <si>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</si>
  <si>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</si>
  <si>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</si>
  <si>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</si>
  <si>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</si>
  <si>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</si>
  <si>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</si>
  <si>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</si>
  <si>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</si>
  <si>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</si>
  <si>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</si>
  <si>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</si>
  <si>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</si>
  <si>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</si>
  <si>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</si>
  <si>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</si>
  <si>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</si>
  <si>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</si>
  <si>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</si>
  <si>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</si>
  <si>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</si>
  <si>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</si>
  <si>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</si>
  <si>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</si>
  <si>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</si>
  <si>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</si>
  <si>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</si>
  <si>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</si>
  <si>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</si>
  <si>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</si>
  <si>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</si>
  <si>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</si>
  <si>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</si>
  <si>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</si>
  <si>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</si>
  <si>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</si>
  <si>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</si>
  <si>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</si>
  <si>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</si>
  <si>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</si>
  <si>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</si>
  <si>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</si>
  <si>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</si>
  <si>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</si>
  <si>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</si>
  <si>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</si>
  <si>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</si>
  <si>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</si>
  <si>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</si>
  <si>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</si>
  <si>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</si>
  <si>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</si>
  <si>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</si>
  <si>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</si>
  <si>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</si>
  <si>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</si>
  <si>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</si>
  <si>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</si>
  <si>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</si>
  <si>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</si>
  <si>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</si>
  <si>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</si>
  <si>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</si>
  <si>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</si>
  <si>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</si>
  <si>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</si>
  <si>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</si>
  <si>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</si>
  <si>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</si>
  <si>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</si>
  <si>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</si>
  <si>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</si>
  <si>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</si>
  <si>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</si>
  <si>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</si>
  <si>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</si>
  <si>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</si>
  <si>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</si>
  <si>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</si>
  <si>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</si>
  <si>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</si>
  <si>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</si>
  <si>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</si>
  <si>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</si>
  <si>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</si>
  <si>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</si>
  <si>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</si>
  <si>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</si>
  <si>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</si>
  <si>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</si>
  <si>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</si>
  <si>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</si>
  <si>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</si>
  <si>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</si>
  <si>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</si>
  <si>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</si>
  <si>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</si>
  <si>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</si>
  <si>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</si>
  <si>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</si>
  <si>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</si>
  <si>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</si>
  <si>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</si>
  <si>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</si>
  <si>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</si>
  <si>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</si>
  <si>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</si>
  <si>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</si>
  <si>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</si>
  <si>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</si>
  <si>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</si>
  <si>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</si>
  <si>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</si>
  <si>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</si>
  <si>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</si>
  <si>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</si>
  <si>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</si>
  <si>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</si>
  <si>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</si>
  <si>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</si>
  <si>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</si>
  <si>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</si>
  <si>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</si>
  <si>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</si>
  <si>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</si>
  <si>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</si>
  <si>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</si>
  <si>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</si>
  <si>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</si>
  <si>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</si>
  <si>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</si>
  <si>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</si>
  <si>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</si>
  <si>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</si>
  <si>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</si>
  <si>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</si>
  <si>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</si>
  <si>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</si>
  <si>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</si>
  <si>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</si>
  <si>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</si>
  <si>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</si>
  <si>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</si>
  <si>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</si>
  <si>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</si>
  <si>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</si>
  <si>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</si>
  <si>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</si>
  <si>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</si>
  <si>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</si>
  <si>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</si>
  <si>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</si>
  <si>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</si>
  <si>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</si>
  <si>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</si>
  <si>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</si>
  <si>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</si>
  <si>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</si>
  <si>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</si>
  <si>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</si>
  <si>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</si>
  <si>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</si>
  <si>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</si>
  <si>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</si>
  <si>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</si>
  <si>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</si>
  <si>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</si>
  <si>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</si>
  <si>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</si>
  <si>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</si>
  <si>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</si>
  <si>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</si>
  <si>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</si>
  <si>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</si>
  <si>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</si>
  <si>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</si>
  <si>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</si>
  <si>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</si>
  <si>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</si>
  <si>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</si>
  <si>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</si>
  <si>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</si>
  <si>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</si>
  <si>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</si>
  <si>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</si>
  <si>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</si>
  <si>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</si>
  <si>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</si>
  <si>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</si>
  <si>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</si>
  <si>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</si>
  <si>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</si>
  <si>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</si>
  <si>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</si>
  <si>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</si>
  <si>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</si>
  <si>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</si>
  <si>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</si>
  <si>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</si>
  <si>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</si>
  <si>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</si>
  <si>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</si>
  <si>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</si>
  <si>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</si>
  <si>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</si>
  <si>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</si>
  <si>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</si>
  <si>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</si>
  <si>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</si>
  <si>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</si>
  <si>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</si>
  <si>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</si>
  <si>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</si>
  <si>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</si>
  <si>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</si>
  <si>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</si>
  <si>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</si>
  <si>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</si>
  <si>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</si>
  <si>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</si>
  <si>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</si>
  <si>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</si>
  <si>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</si>
  <si>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</si>
  <si>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</si>
  <si>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</si>
  <si>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</si>
  <si>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</si>
  <si>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</si>
  <si>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</si>
  <si>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</si>
  <si>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</si>
  <si>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</si>
  <si>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</si>
  <si>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</si>
  <si>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</si>
  <si>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</si>
  <si>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</si>
  <si>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</si>
  <si>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</si>
  <si>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</si>
  <si>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</si>
  <si>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</si>
  <si>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</si>
  <si>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</si>
  <si>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</si>
  <si>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</si>
  <si>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</si>
  <si>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</si>
  <si>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</si>
  <si>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</si>
  <si>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</si>
  <si>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</si>
  <si>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</si>
  <si>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</si>
  <si>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</si>
  <si>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</si>
  <si>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</si>
  <si>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</si>
  <si>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</si>
  <si>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</si>
  <si>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</si>
  <si>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</si>
  <si>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</si>
  <si>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</si>
  <si>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</si>
  <si>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</si>
  <si>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</si>
  <si>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</si>
  <si>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</si>
  <si>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</si>
  <si>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</si>
  <si>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</si>
  <si>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</si>
  <si>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</si>
  <si>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</si>
  <si>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</si>
  <si>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</si>
  <si>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</si>
  <si>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</si>
  <si>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</si>
  <si>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</si>
  <si>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</si>
  <si>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</si>
  <si>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</si>
  <si>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</si>
  <si>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</si>
  <si>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</si>
  <si>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</si>
  <si>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</si>
  <si>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</si>
  <si>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</si>
  <si>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</si>
  <si>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</si>
  <si>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</si>
  <si>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</si>
  <si>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</si>
  <si>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</si>
  <si>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</si>
  <si>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</si>
  <si>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</si>
  <si>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</si>
  <si>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</si>
  <si>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</si>
  <si>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</si>
  <si>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</si>
  <si>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</si>
  <si>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</si>
  <si>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</si>
  <si>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</si>
  <si>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</si>
  <si>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</si>
  <si>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</si>
  <si>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</si>
  <si>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</si>
  <si>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</si>
  <si>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</si>
  <si>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</si>
  <si>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</si>
  <si>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</si>
  <si>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</si>
  <si>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</si>
  <si>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</si>
  <si>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</si>
  <si>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</si>
  <si>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</si>
  <si>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</si>
  <si>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</si>
  <si>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</si>
  <si>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</si>
  <si>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</si>
  <si>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</si>
  <si>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</si>
  <si>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</si>
  <si>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</si>
  <si>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</si>
  <si>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</si>
  <si>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</si>
  <si>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</si>
  <si>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</si>
  <si>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</si>
  <si>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</si>
  <si>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</si>
  <si>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</si>
  <si>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</si>
  <si>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</si>
  <si>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</si>
  <si>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</si>
  <si>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</si>
  <si>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</si>
  <si>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</si>
  <si>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</si>
  <si>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</si>
  <si>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</si>
  <si>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</si>
  <si>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</si>
  <si>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</si>
  <si>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</si>
  <si>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</si>
  <si>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</si>
  <si>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</si>
  <si>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</si>
  <si>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</si>
  <si>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</si>
  <si>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</si>
  <si>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</si>
  <si>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</si>
  <si>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</si>
  <si>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</si>
  <si>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</si>
  <si>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</si>
  <si>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</si>
  <si>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</si>
  <si>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</si>
  <si>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</si>
  <si>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</si>
  <si>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</si>
  <si>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</si>
  <si>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</si>
  <si>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</si>
  <si>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</si>
  <si>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</si>
  <si>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</si>
  <si>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</si>
  <si>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</si>
  <si>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</si>
  <si>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</si>
  <si>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</si>
  <si>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</si>
  <si>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</si>
  <si>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</si>
  <si>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</si>
  <si>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</si>
  <si>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</si>
  <si>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</si>
  <si>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</si>
  <si>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</si>
  <si>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</si>
  <si>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</si>
  <si>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</si>
  <si>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</si>
  <si>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</si>
  <si>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</si>
  <si>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</si>
  <si>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</si>
  <si>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</si>
  <si>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</si>
  <si>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</si>
  <si>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</si>
  <si>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</si>
  <si>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</si>
  <si>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</si>
  <si>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</si>
  <si>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</si>
  <si>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</si>
  <si>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</si>
  <si>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</si>
  <si>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</si>
  <si>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</si>
  <si>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</si>
  <si>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</si>
  <si>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</si>
  <si>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</si>
  <si>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</si>
  <si>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</si>
  <si>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</si>
  <si>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</si>
  <si>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</si>
  <si>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</si>
  <si>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</si>
  <si>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</si>
  <si>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</si>
  <si>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</si>
  <si>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</si>
  <si>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</si>
  <si>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</si>
  <si>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</si>
  <si>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</si>
  <si>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</si>
  <si>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</si>
  <si>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</si>
  <si>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</si>
  <si>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</si>
  <si>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</si>
  <si>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</si>
  <si>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</si>
  <si>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</si>
  <si>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</si>
  <si>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</si>
  <si>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</si>
  <si>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</si>
  <si>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</si>
  <si>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</si>
  <si>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</si>
  <si>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</si>
  <si>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</si>
  <si>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</si>
  <si>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</si>
  <si>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</si>
  <si>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</si>
  <si>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</si>
  <si>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</si>
  <si>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</si>
  <si>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</si>
  <si>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</si>
  <si>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</si>
  <si>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</si>
  <si>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</si>
  <si>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</si>
  <si>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</si>
  <si>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</si>
  <si>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</si>
  <si>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</si>
  <si>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</si>
  <si>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</si>
  <si>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</si>
  <si>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</si>
  <si>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</si>
  <si>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</si>
  <si>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</si>
  <si>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</si>
  <si>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</si>
  <si>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</si>
  <si>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</si>
  <si>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</si>
  <si>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</si>
  <si>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</si>
  <si>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</si>
  <si>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</si>
  <si>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</si>
  <si>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</si>
  <si>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</si>
  <si>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</si>
  <si>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</si>
  <si>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</si>
  <si>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</si>
  <si>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</si>
  <si>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</si>
  <si>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</si>
  <si>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</si>
  <si>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</si>
  <si>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</si>
  <si>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</si>
  <si>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</si>
  <si>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</si>
  <si>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</si>
  <si>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</si>
  <si>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</si>
  <si>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</si>
  <si>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</si>
  <si>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</si>
  <si>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</si>
  <si>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</si>
  <si>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</si>
  <si>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</si>
  <si>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</si>
  <si>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</si>
  <si>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</si>
  <si>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</si>
  <si>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</si>
  <si>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</si>
  <si>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</si>
  <si>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</si>
  <si>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</si>
  <si>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</si>
  <si>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</si>
  <si>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</si>
  <si>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</si>
  <si>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</si>
  <si>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</si>
  <si>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</si>
  <si>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</si>
  <si>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</si>
  <si>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</si>
  <si>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</si>
  <si>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</si>
  <si>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</si>
  <si>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</si>
  <si>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</si>
  <si>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</si>
  <si>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</si>
  <si>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</si>
  <si>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</si>
  <si>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</si>
  <si>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</si>
  <si>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</si>
  <si>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</si>
  <si>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</si>
  <si>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</si>
  <si>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</si>
  <si>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</si>
  <si>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</si>
  <si>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</si>
  <si>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</si>
  <si>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</si>
  <si>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</si>
  <si>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</si>
  <si>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</si>
  <si>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</si>
  <si>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</si>
  <si>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</si>
  <si>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</si>
  <si>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</si>
  <si>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</si>
  <si>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</si>
  <si>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</si>
  <si>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</si>
  <si>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</si>
  <si>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</si>
  <si>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</si>
  <si>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</si>
  <si>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</si>
  <si>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</si>
  <si>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</si>
  <si>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</si>
  <si>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</si>
  <si>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</si>
  <si>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</si>
  <si>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</si>
  <si>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</si>
  <si>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</si>
  <si>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</si>
  <si>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</si>
  <si>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</si>
  <si>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</si>
  <si>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</si>
  <si>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</si>
  <si>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</si>
  <si>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</si>
  <si>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</si>
  <si>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</si>
  <si>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</si>
  <si>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</si>
  <si>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</si>
  <si>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</si>
  <si>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</si>
  <si>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</si>
  <si>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</si>
  <si>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</si>
  <si>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</si>
  <si>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</si>
  <si>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</si>
  <si>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</si>
  <si>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</si>
  <si>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</si>
  <si>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</si>
  <si>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</si>
  <si>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</si>
  <si>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</si>
  <si>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</si>
  <si>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</si>
  <si>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</si>
  <si>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</si>
  <si>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</si>
  <si>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</si>
  <si>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</si>
  <si>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</si>
  <si>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</si>
  <si>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</si>
  <si>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</si>
  <si>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</si>
  <si>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</si>
  <si>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</si>
  <si>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</si>
  <si>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</si>
  <si>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</si>
  <si>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</si>
  <si>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</si>
  <si>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</si>
  <si>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</si>
  <si>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</si>
  <si>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</si>
  <si>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</si>
  <si>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</si>
  <si>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</si>
  <si>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</si>
  <si>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</si>
  <si>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</si>
  <si>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</si>
  <si>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</si>
  <si>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</si>
  <si>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</si>
  <si>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</si>
  <si>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</si>
  <si>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</si>
  <si>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</si>
  <si>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</si>
  <si>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</si>
  <si>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</si>
  <si>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</si>
  <si>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</si>
  <si>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</si>
  <si>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</si>
  <si>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</si>
  <si>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</si>
  <si>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</si>
  <si>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</si>
  <si>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</si>
  <si>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</si>
  <si>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</si>
  <si>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</si>
  <si>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</si>
  <si>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</si>
  <si>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</si>
  <si>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</si>
  <si>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</si>
  <si>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</si>
  <si>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</si>
  <si>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</si>
  <si>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</si>
  <si>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</si>
  <si>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</si>
  <si>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</si>
  <si>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</si>
  <si>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</si>
  <si>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</si>
  <si>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</si>
  <si>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</si>
  <si>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</si>
  <si>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</si>
  <si>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</si>
  <si>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</si>
  <si>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</si>
  <si>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</si>
  <si>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</si>
  <si>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</si>
  <si>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</si>
  <si>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</si>
  <si>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</si>
  <si>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</si>
  <si>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</si>
  <si>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</si>
  <si>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</si>
  <si>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</si>
  <si>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</si>
  <si>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</si>
  <si>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</si>
  <si>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</si>
  <si>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</si>
  <si>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</si>
  <si>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</si>
  <si>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</si>
  <si>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</si>
  <si>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</si>
  <si>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</si>
  <si>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</si>
  <si>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</si>
  <si>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</si>
  <si>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</si>
  <si>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</si>
  <si>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</si>
  <si>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</si>
  <si>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</si>
  <si>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</si>
  <si>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</si>
  <si>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</si>
  <si>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</si>
  <si>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</si>
  <si>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</si>
  <si>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</si>
  <si>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</si>
  <si>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</si>
  <si>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</si>
  <si>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</si>
  <si>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</si>
  <si>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</si>
  <si>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</si>
  <si>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</si>
  <si>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</si>
  <si>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</si>
  <si>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</si>
  <si>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</si>
  <si>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</si>
  <si>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</si>
  <si>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</si>
  <si>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</si>
  <si>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</si>
  <si>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</si>
  <si>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</si>
  <si>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</si>
  <si>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</si>
  <si>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</si>
  <si>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</si>
  <si>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</si>
  <si>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</si>
  <si>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</si>
  <si>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</si>
  <si>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</si>
  <si>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</si>
  <si>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</si>
  <si>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</si>
  <si>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</si>
  <si>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</si>
  <si>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</si>
  <si>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</si>
  <si>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</si>
  <si>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</si>
  <si>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</si>
  <si>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</si>
  <si>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</si>
  <si>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</si>
  <si>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</si>
  <si>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</si>
  <si>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</si>
  <si>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</si>
  <si>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</si>
  <si>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</si>
  <si>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</si>
  <si>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</si>
  <si>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</si>
  <si>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</si>
  <si>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</si>
  <si>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</si>
  <si>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</si>
  <si>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</si>
  <si>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</si>
  <si>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</si>
  <si>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</si>
  <si>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</si>
  <si>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</si>
  <si>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</si>
  <si>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</si>
  <si>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</si>
  <si>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</si>
  <si>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</si>
  <si>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</si>
  <si>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</si>
  <si>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</si>
  <si>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</si>
  <si>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</si>
  <si>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</si>
  <si>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</si>
  <si>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</si>
  <si>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</si>
  <si>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</si>
  <si>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</si>
  <si>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</si>
  <si>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</si>
  <si>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</si>
  <si>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</si>
  <si>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</si>
  <si>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</si>
  <si>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</si>
  <si>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</si>
  <si>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</si>
  <si>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</si>
  <si>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</si>
  <si>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</si>
  <si>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</si>
  <si>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</si>
  <si>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</si>
  <si>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</si>
  <si>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</si>
  <si>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</si>
  <si>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</si>
  <si>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</si>
  <si>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</si>
  <si>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</si>
  <si>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</si>
  <si>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</si>
  <si>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</si>
  <si>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</si>
  <si>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</si>
  <si>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</si>
  <si>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</si>
  <si>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</si>
  <si>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</si>
  <si>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</si>
  <si>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</si>
  <si>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</si>
  <si>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</si>
  <si>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</si>
  <si>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</si>
  <si>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</si>
  <si>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</si>
  <si>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</si>
  <si>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</si>
  <si>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</si>
  <si>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</si>
  <si>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</si>
  <si>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</si>
  <si>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</si>
  <si>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</si>
  <si>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</si>
  <si>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</si>
  <si>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</si>
  <si>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</si>
  <si>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</si>
  <si>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</si>
  <si>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</si>
  <si>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</si>
  <si>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</si>
  <si>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</si>
  <si>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</si>
  <si>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</si>
  <si>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</si>
  <si>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</si>
  <si>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</si>
  <si>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</si>
  <si>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</si>
  <si>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</si>
  <si>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</si>
  <si>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</si>
  <si>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</si>
  <si>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</si>
  <si>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</si>
  <si>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</si>
  <si>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</si>
  <si>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</si>
  <si>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</si>
  <si>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</si>
  <si>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</si>
  <si>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</si>
  <si>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</si>
  <si>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</si>
  <si>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</si>
  <si>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</si>
  <si>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</si>
  <si>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</si>
  <si>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</si>
  <si>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</si>
  <si>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</si>
  <si>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</si>
  <si>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</si>
  <si>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</si>
  <si>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</si>
  <si>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</si>
  <si>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</si>
  <si>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</si>
  <si>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</si>
  <si>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</si>
  <si>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</si>
  <si>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</si>
  <si>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</si>
  <si>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</si>
  <si>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</si>
  <si>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</si>
  <si>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</si>
  <si>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</si>
  <si>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</si>
  <si>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</si>
  <si>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</si>
  <si>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</si>
  <si>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</si>
  <si>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</si>
  <si>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</si>
  <si>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</si>
  <si>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</si>
  <si>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</si>
  <si>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</si>
  <si>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</si>
  <si>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</si>
  <si>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</si>
  <si>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</si>
  <si>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</si>
  <si>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</si>
  <si>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</si>
  <si>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</si>
  <si>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</si>
  <si>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</si>
  <si>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</si>
  <si>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</si>
  <si>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</si>
  <si>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</si>
  <si>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</si>
  <si>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</si>
  <si>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</si>
  <si>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</si>
  <si>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</si>
  <si>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</si>
  <si>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</si>
  <si>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</si>
  <si>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</si>
  <si>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</si>
  <si>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</si>
  <si>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</si>
  <si>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</si>
  <si>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</si>
  <si>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</si>
  <si>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</si>
  <si>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</si>
  <si>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</si>
  <si>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</si>
  <si>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</si>
  <si>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</si>
  <si>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</si>
  <si>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</si>
  <si>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</si>
  <si>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</si>
  <si>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</si>
  <si>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</si>
  <si>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</si>
  <si>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</si>
  <si>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</si>
  <si>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</si>
  <si>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</si>
  <si>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</si>
  <si>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</si>
  <si>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</si>
  <si>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</si>
  <si>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</si>
  <si>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</si>
  <si>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</si>
  <si>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</si>
  <si>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</si>
  <si>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</si>
  <si>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</si>
  <si>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</si>
  <si>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</si>
  <si>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</si>
  <si>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</si>
  <si>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</si>
  <si>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</si>
  <si>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</si>
  <si>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</si>
  <si>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</si>
  <si>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</si>
  <si>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</si>
  <si>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</si>
  <si>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</si>
  <si>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</si>
  <si>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</si>
  <si>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</si>
  <si>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</si>
  <si>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</si>
  <si>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</si>
  <si>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</si>
  <si>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</si>
  <si>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</si>
  <si>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</si>
  <si>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</si>
  <si>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</si>
  <si>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</si>
  <si>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</si>
  <si>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</si>
  <si>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</si>
  <si>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</si>
  <si>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</si>
  <si>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</si>
  <si>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</si>
  <si>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</si>
  <si>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</si>
  <si>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</si>
  <si>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</si>
  <si>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</si>
  <si>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</si>
  <si>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</si>
  <si>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</si>
  <si>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</si>
  <si>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</si>
  <si>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</si>
  <si>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</si>
  <si>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</si>
  <si>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</si>
  <si>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</si>
  <si>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</si>
  <si>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</si>
  <si>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</si>
  <si>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</si>
  <si>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</si>
  <si>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</si>
  <si>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</si>
  <si>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</si>
  <si>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</si>
  <si>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</si>
  <si>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</si>
  <si>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</si>
  <si>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</si>
  <si>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</si>
  <si>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</si>
  <si>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</si>
  <si>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</si>
  <si>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</si>
  <si>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</si>
  <si>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</si>
  <si>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</si>
  <si>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</si>
  <si>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</si>
  <si>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</si>
  <si>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</si>
  <si>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</si>
  <si>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</si>
  <si>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</si>
  <si>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</si>
  <si>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</si>
  <si>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</si>
  <si>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</si>
  <si>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</si>
  <si>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</si>
  <si>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</si>
  <si>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</si>
  <si>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</si>
  <si>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</si>
  <si>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</si>
  <si>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</si>
  <si>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</si>
  <si>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</si>
  <si>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</si>
  <si>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</si>
  <si>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</si>
  <si>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</si>
  <si>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</si>
  <si>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</si>
  <si>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</si>
  <si>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</si>
  <si>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</si>
  <si>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</si>
  <si>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</si>
  <si>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</si>
  <si>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</si>
  <si>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</si>
  <si>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</si>
  <si>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</si>
  <si>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</si>
  <si>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</si>
  <si>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</si>
  <si>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</si>
  <si>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</si>
  <si>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</si>
  <si>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</si>
  <si>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</si>
  <si>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</si>
  <si>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</si>
  <si>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</si>
  <si>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</si>
  <si>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</si>
  <si>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</si>
  <si>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</si>
  <si>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</si>
  <si>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</si>
  <si>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</si>
  <si>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</si>
  <si>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</si>
  <si>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</si>
  <si>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</si>
  <si>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</si>
  <si>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</si>
  <si>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</si>
  <si>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</si>
  <si>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</si>
  <si>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</si>
  <si>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</si>
  <si>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</si>
  <si>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</si>
  <si>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</si>
  <si>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</si>
  <si>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</si>
  <si>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</si>
  <si>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</si>
  <si>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</si>
  <si>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</si>
  <si>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</si>
  <si>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</si>
  <si>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</si>
  <si>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</si>
  <si>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</si>
  <si>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</si>
  <si>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</si>
  <si>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</si>
  <si>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</si>
  <si>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</si>
  <si>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</si>
  <si>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</si>
  <si>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</si>
  <si>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</si>
  <si>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</si>
  <si>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</si>
  <si>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</si>
  <si>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</si>
  <si>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</si>
  <si>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</si>
  <si>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</si>
  <si>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</si>
  <si>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</si>
  <si>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</si>
  <si>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</si>
  <si>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</si>
  <si>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</si>
  <si>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</si>
  <si>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</si>
  <si>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</si>
  <si>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</si>
  <si>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</si>
  <si>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</si>
  <si>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</si>
  <si>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</si>
  <si>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</si>
  <si>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</si>
  <si>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</si>
  <si>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</si>
  <si>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</si>
  <si>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</si>
  <si>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</si>
  <si>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</si>
  <si>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</si>
  <si>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</si>
  <si>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</si>
  <si>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</si>
  <si>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</si>
  <si>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</si>
  <si>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</si>
  <si>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</si>
  <si>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</si>
  <si>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</si>
  <si>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</si>
  <si>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</si>
  <si>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</si>
  <si>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</si>
  <si>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</si>
  <si>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</si>
  <si>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</si>
  <si>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</si>
  <si>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</si>
  <si>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</si>
  <si>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</si>
  <si>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</si>
  <si>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</si>
  <si>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</si>
  <si>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</si>
  <si>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</si>
  <si>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</si>
  <si>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</si>
  <si>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</si>
  <si>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</si>
  <si>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</si>
  <si>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</si>
  <si>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</si>
  <si>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</si>
  <si>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</si>
  <si>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</si>
  <si>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</si>
  <si>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</si>
  <si>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</si>
  <si>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</si>
  <si>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</si>
  <si>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</si>
  <si>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</si>
  <si>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</si>
  <si>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</si>
  <si>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</si>
  <si>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</si>
  <si>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</si>
  <si>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</si>
  <si>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</si>
  <si>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</si>
  <si>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</si>
  <si>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</si>
  <si>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</si>
  <si>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</si>
  <si>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</si>
  <si>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</si>
  <si>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</si>
  <si>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</si>
  <si>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</si>
  <si>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</si>
  <si>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</si>
  <si>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</si>
  <si>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</si>
  <si>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</si>
  <si>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</si>
  <si>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</si>
  <si>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</si>
  <si>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</si>
  <si>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</si>
  <si>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</si>
  <si>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</si>
  <si>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</si>
  <si>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</si>
  <si>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</si>
  <si>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</si>
  <si>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</si>
  <si>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</si>
  <si>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</si>
  <si>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</si>
  <si>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</si>
  <si>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</si>
  <si>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</si>
  <si>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</si>
  <si>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</si>
  <si>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</si>
  <si>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</si>
  <si>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</si>
  <si>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</si>
  <si>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</si>
  <si>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</si>
  <si>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</si>
  <si>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</si>
  <si>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</si>
  <si>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</si>
  <si>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</si>
  <si>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</si>
  <si>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</si>
  <si>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</si>
  <si>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</si>
  <si>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</si>
  <si>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</si>
  <si>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</si>
  <si>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</si>
  <si>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</si>
  <si>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</si>
  <si>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</si>
  <si>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</si>
  <si>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</si>
  <si>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</si>
  <si>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</si>
  <si>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</si>
  <si>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</si>
  <si>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</si>
  <si>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</si>
  <si>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</si>
  <si>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</si>
  <si>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</si>
  <si>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</si>
  <si>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</si>
  <si>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</si>
  <si>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</si>
  <si>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</si>
  <si>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</si>
  <si>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</si>
  <si>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</si>
  <si>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</si>
  <si>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</si>
  <si>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</si>
  <si>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</si>
  <si>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</si>
  <si>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</si>
  <si>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</si>
  <si>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</si>
  <si>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</si>
  <si>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</si>
  <si>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</si>
  <si>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</si>
  <si>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</si>
  <si>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</si>
  <si>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</si>
  <si>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</si>
  <si>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</si>
  <si>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</si>
  <si>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</si>
  <si>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</si>
  <si>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</si>
  <si>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</si>
  <si>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</si>
  <si>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</si>
  <si>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</si>
  <si>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</si>
  <si>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</si>
  <si>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</si>
  <si>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</si>
  <si>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</si>
  <si>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</si>
  <si>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</si>
  <si>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</si>
  <si>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</si>
  <si>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</si>
  <si>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</si>
  <si>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</si>
  <si>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</si>
  <si>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</si>
  <si>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</si>
  <si>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</si>
  <si>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</si>
  <si>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</si>
  <si>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</si>
  <si>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</si>
  <si>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</si>
  <si>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</si>
  <si>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</si>
  <si>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</si>
  <si>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</si>
  <si>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</si>
  <si>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</si>
  <si>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</si>
  <si>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</si>
  <si>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</si>
  <si>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</si>
  <si>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</si>
  <si>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</si>
  <si>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</si>
  <si>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</si>
  <si>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</si>
  <si>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</si>
  <si>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</si>
  <si>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</si>
  <si>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</si>
  <si>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</si>
  <si>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</si>
  <si>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</si>
  <si>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</si>
  <si>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</si>
  <si>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</si>
  <si>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</si>
  <si>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</si>
  <si>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</si>
  <si>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</si>
  <si>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</si>
  <si>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</si>
  <si>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</si>
  <si>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</si>
  <si>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</si>
  <si>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</si>
  <si>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</si>
  <si>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</si>
  <si>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</si>
  <si>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</si>
  <si>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</si>
  <si>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</si>
  <si>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</si>
  <si>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</si>
  <si>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</si>
  <si>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</si>
  <si>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</si>
  <si>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</si>
  <si>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</si>
  <si>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</si>
  <si>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</si>
  <si>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</si>
  <si>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</si>
  <si>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</si>
  <si>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</si>
  <si>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</si>
  <si>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</si>
  <si>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</si>
  <si>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</si>
  <si>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</si>
  <si>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</si>
  <si>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</si>
  <si>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</si>
  <si>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</si>
  <si>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</si>
  <si>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</si>
  <si>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</si>
  <si>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</si>
  <si>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</si>
  <si>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</si>
  <si>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</si>
  <si>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</si>
  <si>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</si>
  <si>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</si>
  <si>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</si>
  <si>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</si>
  <si>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</si>
  <si>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</si>
  <si>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</si>
  <si>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</si>
  <si>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</si>
  <si>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</si>
  <si>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</si>
  <si>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</si>
  <si>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</si>
  <si>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</si>
  <si>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</si>
  <si>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</si>
  <si>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</si>
  <si>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</si>
  <si>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</si>
  <si>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</si>
  <si>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</si>
  <si>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</si>
  <si>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</si>
  <si>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</si>
  <si>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</si>
  <si>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</si>
  <si>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</si>
  <si>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</si>
  <si>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</si>
  <si>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</si>
  <si>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</si>
  <si>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</si>
  <si>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</si>
  <si>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</si>
  <si>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</si>
  <si>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</si>
  <si>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</si>
  <si>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</si>
  <si>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</si>
  <si>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</si>
  <si>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</si>
  <si>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</si>
  <si>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</si>
  <si>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</si>
  <si>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</si>
  <si>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</si>
  <si>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</si>
  <si>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</si>
  <si>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</si>
  <si>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</si>
  <si>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</si>
  <si>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</si>
  <si>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</si>
  <si>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</si>
  <si>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</si>
  <si>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</si>
  <si>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</si>
  <si>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</si>
  <si>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</si>
  <si>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</si>
  <si>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</si>
  <si>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</si>
  <si>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</si>
  <si>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</si>
  <si>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</si>
  <si>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</si>
  <si>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</si>
  <si>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</si>
  <si>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</si>
  <si>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</si>
  <si>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</si>
  <si>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</si>
  <si>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</si>
  <si>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</si>
  <si>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</si>
  <si>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</si>
  <si>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</si>
  <si>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</si>
  <si>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</si>
  <si>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</si>
  <si>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</si>
  <si>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</si>
  <si>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</si>
  <si>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</si>
  <si>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</si>
  <si>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</si>
  <si>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</si>
  <si>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</si>
  <si>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</si>
  <si>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</si>
  <si>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</si>
  <si>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</si>
  <si>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</si>
  <si>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</si>
  <si>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</si>
  <si>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</si>
  <si>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</si>
  <si>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</si>
  <si>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</si>
  <si>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</si>
  <si>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</si>
  <si>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</si>
  <si>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</si>
  <si>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</si>
  <si>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</si>
  <si>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</si>
  <si>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</si>
  <si>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</si>
  <si>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</si>
  <si>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</si>
  <si>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</si>
  <si>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</si>
  <si>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</si>
  <si>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</si>
  <si>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</si>
  <si>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</si>
  <si>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</si>
  <si>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</si>
  <si>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</si>
  <si>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</si>
  <si>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</si>
  <si>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</si>
  <si>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</si>
  <si>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</si>
  <si>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</si>
  <si>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</si>
  <si>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</si>
  <si>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</si>
  <si>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</si>
  <si>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</si>
  <si>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</si>
  <si>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</si>
  <si>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</si>
  <si>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</si>
  <si>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</si>
  <si>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</si>
  <si>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</si>
  <si>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</si>
  <si>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</si>
  <si>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</si>
  <si>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</si>
  <si>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</si>
  <si>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</si>
  <si>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</si>
  <si>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</si>
  <si>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</si>
  <si>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</si>
  <si>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</si>
  <si>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</si>
  <si>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</si>
  <si>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</si>
  <si>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</si>
  <si>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</si>
  <si>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</si>
  <si>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</si>
  <si>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</si>
  <si>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</si>
  <si>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</si>
  <si>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</si>
  <si>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</si>
  <si>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</si>
  <si>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</si>
  <si>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</si>
  <si>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</si>
  <si>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</si>
  <si>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</si>
  <si>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</si>
  <si>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</si>
  <si>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</si>
  <si>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</si>
  <si>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</si>
  <si>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</si>
  <si>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</si>
  <si>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</si>
  <si>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</si>
  <si>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</si>
  <si>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</si>
  <si>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</si>
  <si>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</si>
  <si>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</si>
  <si>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</si>
  <si>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</si>
  <si>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</si>
  <si>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</si>
  <si>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</si>
  <si>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</si>
  <si>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</si>
  <si>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</si>
  <si>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</si>
  <si>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</si>
  <si>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</si>
  <si>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</si>
  <si>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</si>
  <si>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</si>
  <si>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</si>
  <si>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</si>
  <si>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</si>
  <si>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</si>
  <si>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</si>
  <si>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</si>
  <si>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</si>
  <si>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</si>
  <si>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</si>
  <si>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</si>
  <si>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</si>
  <si>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</si>
  <si>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</si>
  <si>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</si>
  <si>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</si>
  <si>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</si>
  <si>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</si>
  <si>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</si>
  <si>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</si>
  <si>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</si>
  <si>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</si>
  <si>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</si>
  <si>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</si>
  <si>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</si>
  <si>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</si>
  <si>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</si>
  <si>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</si>
  <si>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</si>
  <si>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</si>
  <si>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</si>
  <si>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</si>
  <si>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</si>
  <si>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</si>
  <si>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</si>
  <si>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</si>
  <si>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</si>
  <si>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</si>
  <si>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</si>
  <si>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</si>
  <si>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</si>
  <si>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</si>
  <si>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</si>
  <si>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</si>
  <si>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</si>
  <si>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</si>
  <si>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</si>
  <si>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</si>
  <si>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</si>
  <si>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</si>
  <si>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</si>
  <si>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</si>
  <si>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</si>
  <si>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</si>
  <si>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</si>
  <si>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</si>
  <si>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</si>
  <si>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</si>
  <si>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</si>
  <si>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</si>
  <si>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</si>
  <si>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</si>
  <si>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</si>
  <si>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</si>
  <si>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</si>
  <si>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</si>
  <si>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</si>
  <si>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</si>
  <si>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</si>
  <si>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</si>
  <si>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</si>
  <si>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</si>
  <si>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</si>
  <si>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</si>
  <si>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</si>
  <si>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</si>
  <si>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</si>
  <si>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</si>
  <si>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</si>
  <si>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</si>
  <si>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</si>
  <si>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</si>
  <si>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</si>
  <si>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</si>
  <si>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</si>
  <si>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</si>
  <si>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</si>
  <si>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</si>
  <si>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</si>
  <si>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</si>
  <si>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</si>
  <si>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</si>
  <si>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</si>
  <si>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</si>
  <si>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</si>
  <si>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</si>
  <si>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</si>
  <si>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</si>
  <si>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</si>
  <si>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</si>
  <si>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</si>
  <si>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</si>
  <si>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</si>
  <si>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</si>
  <si>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</si>
  <si>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</si>
  <si>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</si>
  <si>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</si>
  <si>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</si>
  <si>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</si>
  <si>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</si>
  <si>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</si>
  <si>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</si>
  <si>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</si>
  <si>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</si>
  <si>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</si>
  <si>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</si>
  <si>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</si>
  <si>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</si>
  <si>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</si>
  <si>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</si>
  <si>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</si>
  <si>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</si>
  <si>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</si>
  <si>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</si>
  <si>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</si>
  <si>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</si>
  <si>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</si>
  <si>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</si>
  <si>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</si>
  <si>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</si>
  <si>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</si>
  <si>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</si>
  <si>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</si>
  <si>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</si>
  <si>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</si>
  <si>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</si>
  <si>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</si>
  <si>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</si>
  <si>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</si>
  <si>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</si>
  <si>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</si>
  <si>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</si>
  <si>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</si>
  <si>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</si>
  <si>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</si>
  <si>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</si>
  <si>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</si>
  <si>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</si>
  <si>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</si>
  <si>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</si>
  <si>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</si>
  <si>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</si>
  <si>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</si>
  <si>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</si>
  <si>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</si>
  <si>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</si>
  <si>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</si>
  <si>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</si>
  <si>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</si>
  <si>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</si>
  <si>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</si>
  <si>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</si>
  <si>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</si>
  <si>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</si>
  <si>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</si>
  <si>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</si>
  <si>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</si>
  <si>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</si>
  <si>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</si>
  <si>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</si>
  <si>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</si>
  <si>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</si>
  <si>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</si>
  <si>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</si>
  <si>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</si>
  <si>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</si>
  <si>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</si>
  <si>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</si>
  <si>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</si>
  <si>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</si>
  <si>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</si>
  <si>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</si>
  <si>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</si>
  <si>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</si>
  <si>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</si>
  <si>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</si>
  <si>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</si>
  <si>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</si>
  <si>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</si>
  <si>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</si>
  <si>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</si>
  <si>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</si>
  <si>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</si>
  <si>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</si>
  <si>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</si>
  <si>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</si>
  <si>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</si>
  <si>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</si>
  <si>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</si>
  <si>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</si>
  <si>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</si>
  <si>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</si>
  <si>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</si>
  <si>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</si>
  <si>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</si>
  <si>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</si>
  <si>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</si>
  <si>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</si>
  <si>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</si>
  <si>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</si>
  <si>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</si>
  <si>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</si>
  <si>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</si>
  <si>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</si>
  <si>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</si>
  <si>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</si>
  <si>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</si>
  <si>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</si>
  <si>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</si>
  <si>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</si>
  <si>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</si>
  <si>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</si>
  <si>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</si>
  <si>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</si>
  <si>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</si>
  <si>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</si>
  <si>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</si>
  <si>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</si>
  <si>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</si>
  <si>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</si>
  <si>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</si>
  <si>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</si>
  <si>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</si>
  <si>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</si>
  <si>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</si>
  <si>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</si>
  <si>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</si>
  <si>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</si>
  <si>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</si>
  <si>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</si>
  <si>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</si>
  <si>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</si>
  <si>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</si>
  <si>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</si>
  <si>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</si>
  <si>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</si>
  <si>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</si>
  <si>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</si>
  <si>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</si>
  <si>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</si>
  <si>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</si>
  <si>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</si>
  <si>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</si>
  <si>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</si>
  <si>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</si>
  <si>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</si>
  <si>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</si>
  <si>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</si>
  <si>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</si>
  <si>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</si>
  <si>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</si>
  <si>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</si>
  <si>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</si>
  <si>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</si>
  <si>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</si>
  <si>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</si>
  <si>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</si>
  <si>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</si>
  <si>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</si>
  <si>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</si>
  <si>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</si>
  <si>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</si>
  <si>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</si>
  <si>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</si>
  <si>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</si>
  <si>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</si>
  <si>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</si>
  <si>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</si>
  <si>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</si>
  <si>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</si>
  <si>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</si>
  <si>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</si>
  <si>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</si>
  <si>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</si>
  <si>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</si>
  <si>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</si>
  <si>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</si>
  <si>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</si>
  <si>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</si>
  <si>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</si>
  <si>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</si>
  <si>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</si>
  <si>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</si>
  <si>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</si>
  <si>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</si>
  <si>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</si>
  <si>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</si>
  <si>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</si>
  <si>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</si>
  <si>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</si>
  <si>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</si>
  <si>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</si>
  <si>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</si>
  <si>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</si>
  <si>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</si>
  <si>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</si>
  <si>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</si>
  <si>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</si>
  <si>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</si>
  <si>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</si>
  <si>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</si>
  <si>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</si>
  <si>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</si>
  <si>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</si>
  <si>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</si>
  <si>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</si>
  <si>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</si>
  <si>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</si>
  <si>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</si>
  <si>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</si>
  <si>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</si>
  <si>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</si>
  <si>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</si>
  <si>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</si>
  <si>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</si>
  <si>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</si>
  <si>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</si>
  <si>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</si>
  <si>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</si>
  <si>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</si>
  <si>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</si>
  <si>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</si>
  <si>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</si>
  <si>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</si>
  <si>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</si>
  <si>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</si>
  <si>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</si>
  <si>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</si>
  <si>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</si>
  <si>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</si>
  <si>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</si>
  <si>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</si>
  <si>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</si>
  <si>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</si>
  <si>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</si>
  <si>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</si>
  <si>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</si>
  <si>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</si>
  <si>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</si>
  <si>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</si>
  <si>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</si>
  <si>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</si>
  <si>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</si>
  <si>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</si>
  <si>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</si>
  <si>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</si>
  <si>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</si>
  <si>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</si>
  <si>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</si>
  <si>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</si>
  <si>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</si>
  <si>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</si>
  <si>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</si>
  <si>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</si>
  <si>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</si>
  <si>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</si>
  <si>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</si>
  <si>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</si>
  <si>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</si>
  <si>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</si>
  <si>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</si>
  <si>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</si>
  <si>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</si>
  <si>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</si>
  <si>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</si>
  <si>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</si>
  <si>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</si>
  <si>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</si>
  <si>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</si>
  <si>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</si>
  <si>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</si>
  <si>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</si>
  <si>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</si>
  <si>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</si>
  <si>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</si>
  <si>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</si>
  <si>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</si>
  <si>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</si>
  <si>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</si>
  <si>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</si>
  <si>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</si>
  <si>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</si>
  <si>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</si>
  <si>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</si>
  <si>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</si>
  <si>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</si>
  <si>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</si>
  <si>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</si>
  <si>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</si>
  <si>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</si>
  <si>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</si>
  <si>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</si>
  <si>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</si>
  <si>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</si>
  <si>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</si>
  <si>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</si>
  <si>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</si>
  <si>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</si>
  <si>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</si>
  <si>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</si>
  <si>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</si>
  <si>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</si>
  <si>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</si>
  <si>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</si>
  <si>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</si>
  <si>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</si>
  <si>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</si>
  <si>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</si>
  <si>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</si>
  <si>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</si>
  <si>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</si>
  <si>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</si>
  <si>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</si>
  <si>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</si>
  <si>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</si>
  <si>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</si>
  <si>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</si>
  <si>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</si>
  <si>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</si>
  <si>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</si>
  <si>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</si>
  <si>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</si>
  <si>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</si>
  <si>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</si>
  <si>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</si>
  <si>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</si>
  <si>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</si>
  <si>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</si>
  <si>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</si>
  <si>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</si>
  <si>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</si>
  <si>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</si>
  <si>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</si>
  <si>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</si>
  <si>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</si>
  <si>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</si>
  <si>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</si>
  <si>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</si>
  <si>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</si>
  <si>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</si>
  <si>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</si>
  <si>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</si>
  <si>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</si>
  <si>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</si>
  <si>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</si>
  <si>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</si>
  <si>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</si>
  <si>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</si>
  <si>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</si>
  <si>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</si>
  <si>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</si>
  <si>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</si>
  <si>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</si>
  <si>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</si>
  <si>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</si>
  <si>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</si>
  <si>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</si>
  <si>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</si>
  <si>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</si>
  <si>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</si>
  <si>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</si>
  <si>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</si>
  <si>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</si>
  <si>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</si>
  <si>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</si>
  <si>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</si>
  <si>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</si>
  <si>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</si>
  <si>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</si>
  <si>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</si>
  <si>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</si>
  <si>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</si>
  <si>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</si>
  <si>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</si>
  <si>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</si>
  <si>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</si>
  <si>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</si>
  <si>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</si>
  <si>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</si>
  <si>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</si>
  <si>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</si>
  <si>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</si>
  <si>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</si>
  <si>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</si>
  <si>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</si>
  <si>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</si>
  <si>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</si>
  <si>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</si>
  <si>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</si>
  <si>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</si>
  <si>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</si>
  <si>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</si>
  <si>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</si>
  <si>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</si>
  <si>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</si>
  <si>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</si>
  <si>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</si>
  <si>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</si>
  <si>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</si>
  <si>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</si>
  <si>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</si>
  <si>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</si>
  <si>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</si>
  <si>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</si>
  <si>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</si>
  <si>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</si>
  <si>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</si>
  <si>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</si>
  <si>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</si>
  <si>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</si>
  <si>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</si>
  <si>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</si>
  <si>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</si>
  <si>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</si>
  <si>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</si>
  <si>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</si>
  <si>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</si>
  <si>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</si>
  <si>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</si>
  <si>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</si>
  <si>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</si>
  <si>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</si>
  <si>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</si>
  <si>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</si>
  <si>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</si>
  <si>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</si>
  <si>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</si>
  <si>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</si>
  <si>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</si>
  <si>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</si>
  <si>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</si>
  <si>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</si>
  <si>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</si>
  <si>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</si>
  <si>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</si>
  <si>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</si>
  <si>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</si>
  <si>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</si>
  <si>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</si>
  <si>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</si>
  <si>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</si>
  <si>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</si>
  <si>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</si>
  <si>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</si>
  <si>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</si>
  <si>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</si>
  <si>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</si>
  <si>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</si>
  <si>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</si>
  <si>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</si>
  <si>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</si>
  <si>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</si>
  <si>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</si>
  <si>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</si>
  <si>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</si>
  <si>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</si>
  <si>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</si>
  <si>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</si>
  <si>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</si>
  <si>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</si>
  <si>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</si>
  <si>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</si>
  <si>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</si>
  <si>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</si>
  <si>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</si>
  <si>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</si>
  <si>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</si>
  <si>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</si>
  <si>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</si>
  <si>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</si>
  <si>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</si>
  <si>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</si>
  <si>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</si>
  <si>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</si>
  <si>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</si>
  <si>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</si>
  <si>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</si>
  <si>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</si>
  <si>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</si>
  <si>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</si>
  <si>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</si>
  <si>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</si>
  <si>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</si>
  <si>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</si>
  <si>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</si>
  <si>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</si>
  <si>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</si>
  <si>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</si>
  <si>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</si>
  <si>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</si>
  <si>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</si>
  <si>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</si>
  <si>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</si>
  <si>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</si>
  <si>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</si>
  <si>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</si>
  <si>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</si>
  <si>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</si>
  <si>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</si>
  <si>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</si>
  <si>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</si>
  <si>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</si>
  <si>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</si>
  <si>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</si>
  <si>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</si>
  <si>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</si>
  <si>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</si>
  <si>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</si>
  <si>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</si>
  <si>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</si>
  <si>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</si>
  <si>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</si>
  <si>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</si>
  <si>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</si>
  <si>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</si>
  <si>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</si>
  <si>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</si>
  <si>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</si>
  <si>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</si>
  <si>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</si>
  <si>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</si>
  <si>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</si>
  <si>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</si>
  <si>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</si>
  <si>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</si>
  <si>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</si>
  <si>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</si>
  <si>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</si>
  <si>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</si>
  <si>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</si>
  <si>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</si>
  <si>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</si>
  <si>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</si>
  <si>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</si>
  <si>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</si>
  <si>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</si>
  <si>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</si>
  <si>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</si>
  <si>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</si>
  <si>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</si>
  <si>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</si>
  <si>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</si>
  <si>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</si>
  <si>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</si>
  <si>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</si>
  <si>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</si>
  <si>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</si>
  <si>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</si>
  <si>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</si>
  <si>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</si>
  <si>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</si>
  <si>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</si>
  <si>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</si>
  <si>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</si>
  <si>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</si>
  <si>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</si>
  <si>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</si>
  <si>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</si>
  <si>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</si>
  <si>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</si>
  <si>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</si>
  <si>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</si>
  <si>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</si>
  <si>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</si>
  <si>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</si>
  <si>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</si>
  <si>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</si>
  <si>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</si>
  <si>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</si>
  <si>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</si>
  <si>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</si>
  <si>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</si>
  <si>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</si>
  <si>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</si>
  <si>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</si>
  <si>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</si>
  <si>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</si>
  <si>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</si>
  <si>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</si>
  <si>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</si>
  <si>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</si>
  <si>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</si>
  <si>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</si>
  <si>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</si>
  <si>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</si>
  <si>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</si>
  <si>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</si>
  <si>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</si>
  <si>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</si>
  <si>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</si>
  <si>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</si>
  <si>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</si>
  <si>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</si>
  <si>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</si>
  <si>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</si>
  <si>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</si>
  <si>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</si>
  <si>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</si>
  <si>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</si>
  <si>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</si>
  <si>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</si>
  <si>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</si>
  <si>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</si>
  <si>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</si>
  <si>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</si>
  <si>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</si>
  <si>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</si>
  <si>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</si>
  <si>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</si>
  <si>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</si>
  <si>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</si>
  <si>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</si>
  <si>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</si>
  <si>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</si>
  <si>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</si>
  <si>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</si>
  <si>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</si>
  <si>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</si>
  <si>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</si>
  <si>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</si>
  <si>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</si>
  <si>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</si>
  <si>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</si>
  <si>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</si>
  <si>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</si>
  <si>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</si>
  <si>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</si>
  <si>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</si>
  <si>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</si>
  <si>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</si>
  <si>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</si>
  <si>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</si>
  <si>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</si>
  <si>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</si>
  <si>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</si>
  <si>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</si>
  <si>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</si>
  <si>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</si>
  <si>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</si>
  <si>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</si>
  <si>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</si>
  <si>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</si>
  <si>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</si>
  <si>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</si>
  <si>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</si>
  <si>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</si>
  <si>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</si>
  <si>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</si>
  <si>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</si>
  <si>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</si>
  <si>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</si>
  <si>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</si>
  <si>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</si>
  <si>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</si>
  <si>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</si>
  <si>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</si>
  <si>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</si>
  <si>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</si>
  <si>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</si>
  <si>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</si>
  <si>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</si>
  <si>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</si>
  <si>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</si>
  <si>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</si>
  <si>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</si>
  <si>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</si>
  <si>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</si>
  <si>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</si>
  <si>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</si>
  <si>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</si>
  <si>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</si>
  <si>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</si>
  <si>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</si>
  <si>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</si>
  <si>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</si>
  <si>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</si>
  <si>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</si>
  <si>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</si>
  <si>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</si>
  <si>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</si>
  <si>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</si>
  <si>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</si>
  <si>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</si>
  <si>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</si>
  <si>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</si>
  <si>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</si>
  <si>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</si>
  <si>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</si>
  <si>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</si>
  <si>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</si>
  <si>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</si>
  <si>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</si>
  <si>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</si>
  <si>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</si>
  <si>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</si>
  <si>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</si>
  <si>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</si>
  <si>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</si>
  <si>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</si>
  <si>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</si>
  <si>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</si>
  <si>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</si>
  <si>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</si>
  <si>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</si>
  <si>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</si>
  <si>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</si>
  <si>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</si>
  <si>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</si>
  <si>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</si>
  <si>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</si>
  <si>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</si>
  <si>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</si>
  <si>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</si>
  <si>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</si>
  <si>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</si>
  <si>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</si>
  <si>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</si>
  <si>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</si>
  <si>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</si>
  <si>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</si>
  <si>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</si>
  <si>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</si>
  <si>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</si>
  <si>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</si>
  <si>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</si>
  <si>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</si>
  <si>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</si>
  <si>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</si>
  <si>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</si>
  <si>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</si>
  <si>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</si>
  <si>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</si>
  <si>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</si>
  <si>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</si>
  <si>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</si>
  <si>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</si>
  <si>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</si>
  <si>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</si>
  <si>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</si>
  <si>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</si>
  <si>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</si>
  <si>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</si>
  <si>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</si>
  <si>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</si>
  <si>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</si>
  <si>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</si>
  <si>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</si>
  <si>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</si>
  <si>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</si>
  <si>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</si>
  <si>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</si>
  <si>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</si>
  <si>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</si>
  <si>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</si>
  <si>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</si>
  <si>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</si>
  <si>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</si>
  <si>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</si>
  <si>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</si>
  <si>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</si>
  <si>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</si>
  <si>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</si>
  <si>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</si>
  <si>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</si>
  <si>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</si>
  <si>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</si>
  <si>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</si>
  <si>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</si>
  <si>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</si>
  <si>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</si>
  <si>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</si>
  <si>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</si>
  <si>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</si>
  <si>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</si>
  <si>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</si>
  <si>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</si>
  <si>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</si>
  <si>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</si>
  <si>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</si>
  <si>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</si>
  <si>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</si>
  <si>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</si>
  <si>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</si>
  <si>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</si>
  <si>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</si>
  <si>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</si>
  <si>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</si>
  <si>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</si>
  <si>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</si>
  <si>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</si>
  <si>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</si>
  <si>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</si>
  <si>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</si>
  <si>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</si>
  <si>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</si>
  <si>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</si>
  <si>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</si>
  <si>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</si>
  <si>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</si>
  <si>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</si>
  <si>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</si>
  <si>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</si>
  <si>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</si>
  <si>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</si>
  <si>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</si>
  <si>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</si>
  <si>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</si>
  <si>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</si>
  <si>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</si>
  <si>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</si>
  <si>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</si>
  <si>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</si>
  <si>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</si>
  <si>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</si>
  <si>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</si>
  <si>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</si>
  <si>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</si>
  <si>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</si>
  <si>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</si>
  <si>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</si>
  <si>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</si>
  <si>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</si>
  <si>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</si>
  <si>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</si>
  <si>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</si>
  <si>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</si>
  <si>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</si>
  <si>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</si>
  <si>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</si>
  <si>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</si>
  <si>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</si>
  <si>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</si>
  <si>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</si>
  <si>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</si>
  <si>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</si>
  <si>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</si>
  <si>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</si>
  <si>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</si>
  <si>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</si>
  <si>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</si>
  <si>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</si>
  <si>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</si>
  <si>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</si>
  <si>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</si>
  <si>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</si>
  <si>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</si>
  <si>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</si>
  <si>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</si>
  <si>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</si>
  <si>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</si>
  <si>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</si>
  <si>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</si>
  <si>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</si>
  <si>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</si>
  <si>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</si>
  <si>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</si>
  <si>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</si>
  <si>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</si>
  <si>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</si>
  <si>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</si>
  <si>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</si>
  <si>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</si>
  <si>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</si>
  <si>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</si>
  <si>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</si>
  <si>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</si>
  <si>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</si>
  <si>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</si>
  <si>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</si>
  <si>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</si>
  <si>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</si>
  <si>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</si>
  <si>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</si>
  <si>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</si>
  <si>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</si>
  <si>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</si>
  <si>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</si>
  <si>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</si>
  <si>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</si>
  <si>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</si>
  <si>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</si>
  <si>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</si>
  <si>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</si>
  <si>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</si>
  <si>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</si>
  <si>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</si>
  <si>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</si>
  <si>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</si>
  <si>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</si>
  <si>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</si>
  <si>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</si>
  <si>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</si>
  <si>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</si>
  <si>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</si>
  <si>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</si>
  <si>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</si>
  <si>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</si>
  <si>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</si>
  <si>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</si>
  <si>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</si>
  <si>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</si>
  <si>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</si>
  <si>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</si>
  <si>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</si>
  <si>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</si>
  <si>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</si>
  <si>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</si>
  <si>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</si>
  <si>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</si>
  <si>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</si>
  <si>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</si>
  <si>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</si>
  <si>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</si>
  <si>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</si>
  <si>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</si>
  <si>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</si>
  <si>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</si>
  <si>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</si>
  <si>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</si>
  <si>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</si>
  <si>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</si>
  <si>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</si>
  <si>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</si>
  <si>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</si>
  <si>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</si>
  <si>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</si>
  <si>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</si>
  <si>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</si>
  <si>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</si>
  <si>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</si>
  <si>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</si>
  <si>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</si>
  <si>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</si>
  <si>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</si>
  <si>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</si>
  <si>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</si>
  <si>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</si>
  <si>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</si>
  <si>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</si>
  <si>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</si>
  <si>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</si>
  <si>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</si>
  <si>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</si>
  <si>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</si>
  <si>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</si>
  <si>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</si>
  <si>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</si>
  <si>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</si>
  <si>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</si>
  <si>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</si>
  <si>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</si>
  <si>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</si>
  <si>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</si>
  <si>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</si>
  <si>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</si>
  <si>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</si>
  <si>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</si>
  <si>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</si>
  <si>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</si>
  <si>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</si>
  <si>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</si>
  <si>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</si>
  <si>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</si>
  <si>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</si>
  <si>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</si>
  <si>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</si>
  <si>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</si>
  <si>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</si>
  <si>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</si>
  <si>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</si>
  <si>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</si>
  <si>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</si>
  <si>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</si>
  <si>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</si>
  <si>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</si>
  <si>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</si>
  <si>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</si>
  <si>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</si>
  <si>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</si>
  <si>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</si>
  <si>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</si>
  <si>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</si>
  <si>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</si>
  <si>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</si>
  <si>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</si>
  <si>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</si>
  <si>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</si>
  <si>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</si>
  <si>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</si>
  <si>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</si>
  <si>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</si>
  <si>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</si>
  <si>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</si>
  <si>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</si>
  <si>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</si>
  <si>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</si>
  <si>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</si>
  <si>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</si>
  <si>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</si>
  <si>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</si>
  <si>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</si>
  <si>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</si>
  <si>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</si>
  <si>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</si>
  <si>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</si>
  <si>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</si>
  <si>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</si>
  <si>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</si>
  <si>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</si>
  <si>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</si>
  <si>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</si>
  <si>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</si>
  <si>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</si>
  <si>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</si>
  <si>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</si>
  <si>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</si>
  <si>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</si>
  <si>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</si>
  <si>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</si>
  <si>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</si>
  <si>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</si>
  <si>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</si>
  <si>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</si>
  <si>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</si>
  <si>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</si>
  <si>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</si>
  <si>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</si>
  <si>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</si>
  <si>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</si>
  <si>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</si>
  <si>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</si>
  <si>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</si>
  <si>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</si>
  <si>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</si>
  <si>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</si>
  <si>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</si>
  <si>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</si>
  <si>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</si>
  <si>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</si>
  <si>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</si>
  <si>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</si>
  <si>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</si>
  <si>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</si>
  <si>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</si>
  <si>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</si>
  <si>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</si>
  <si>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</si>
  <si>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</si>
  <si>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</si>
  <si>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</si>
  <si>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</si>
  <si>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</si>
  <si>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</si>
  <si>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</si>
  <si>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</si>
  <si>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</si>
  <si>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</si>
  <si>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</si>
  <si>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</si>
  <si>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</si>
  <si>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</si>
  <si>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</si>
  <si>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</si>
  <si>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</si>
  <si>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</si>
  <si>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</si>
  <si>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</si>
  <si>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</si>
  <si>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</si>
  <si>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</si>
  <si>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</si>
  <si>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</si>
  <si>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</si>
  <si>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</si>
  <si>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</si>
  <si>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</si>
  <si>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</si>
  <si>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</si>
  <si>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</si>
  <si>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</si>
  <si>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</si>
  <si>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</si>
  <si>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</si>
  <si>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</si>
  <si>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</si>
  <si>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</si>
  <si>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</si>
  <si>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</si>
  <si>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</si>
  <si>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</si>
  <si>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</si>
  <si>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</si>
  <si>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</si>
  <si>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</si>
  <si>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</si>
  <si>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</si>
  <si>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</si>
  <si>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</si>
  <si>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</si>
  <si>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</si>
  <si>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</si>
  <si>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</si>
  <si>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</si>
  <si>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</si>
  <si>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</si>
  <si>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</si>
  <si>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</si>
  <si>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</si>
  <si>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</si>
  <si>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</si>
  <si>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</si>
  <si>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</si>
  <si>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</si>
  <si>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</si>
  <si>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</si>
  <si>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</si>
  <si>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</si>
  <si>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</si>
  <si>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</si>
  <si>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</si>
  <si>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</si>
  <si>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</si>
  <si>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</si>
  <si>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</si>
  <si>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</si>
  <si>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</si>
  <si>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</si>
  <si>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</si>
  <si>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</si>
  <si>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</si>
  <si>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</si>
  <si>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</si>
  <si>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</si>
  <si>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</si>
  <si>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</si>
  <si>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</si>
  <si>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</si>
  <si>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</si>
  <si>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</si>
  <si>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</si>
  <si>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</si>
  <si>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</si>
  <si>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</si>
  <si>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</si>
  <si>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</si>
  <si>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</si>
  <si>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</si>
  <si>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</si>
  <si>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</si>
  <si>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</si>
  <si>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</si>
  <si>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</si>
  <si>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</si>
  <si>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</si>
  <si>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</si>
  <si>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</si>
  <si>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</si>
  <si>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</si>
  <si>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</si>
  <si>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</si>
  <si>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</si>
  <si>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</si>
  <si>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</si>
  <si>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</si>
  <si>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</si>
  <si>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</si>
  <si>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</si>
  <si>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</si>
  <si>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</si>
  <si>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</si>
  <si>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</si>
  <si>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</si>
  <si>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</si>
  <si>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</si>
  <si>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</si>
  <si>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</si>
  <si>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</si>
  <si>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</si>
  <si>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</si>
  <si>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</si>
  <si>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</si>
  <si>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</si>
  <si>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</si>
  <si>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</si>
  <si>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</si>
  <si>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</si>
  <si>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</si>
  <si>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</si>
  <si>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</si>
  <si>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</si>
  <si>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</si>
  <si>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</si>
  <si>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</si>
  <si>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</si>
  <si>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</si>
  <si>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</si>
  <si>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</si>
  <si>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</si>
  <si>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</si>
  <si>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</si>
  <si>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</si>
  <si>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</si>
  <si>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</si>
  <si>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</si>
  <si>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</si>
  <si>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</si>
  <si>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</si>
  <si>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</si>
  <si>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</si>
  <si>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</si>
  <si>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</si>
  <si>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</si>
  <si>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</si>
  <si>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</si>
  <si>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</si>
  <si>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</si>
  <si>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</si>
  <si>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</si>
  <si>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</si>
  <si>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</si>
  <si>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</si>
  <si>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</si>
  <si>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</si>
  <si>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</si>
  <si>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</si>
  <si>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</si>
  <si>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</si>
  <si>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</si>
  <si>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</si>
  <si>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</si>
  <si>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</si>
  <si>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</si>
  <si>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</si>
  <si>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</si>
  <si>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</si>
  <si>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</si>
  <si>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</si>
  <si>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</si>
  <si>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</si>
  <si>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</si>
  <si>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</si>
  <si>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</si>
  <si>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</si>
  <si>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</si>
  <si>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</si>
  <si>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</si>
  <si>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</si>
  <si>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</si>
  <si>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</si>
  <si>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</si>
  <si>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</si>
  <si>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</si>
  <si>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</si>
  <si>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</si>
  <si>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</si>
  <si>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</si>
  <si>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</si>
  <si>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</si>
  <si>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</si>
  <si>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</si>
  <si>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</si>
  <si>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</si>
  <si>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</si>
  <si>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</si>
  <si>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</si>
  <si>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</si>
  <si>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</si>
  <si>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</si>
  <si>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</si>
  <si>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</si>
  <si>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</si>
  <si>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</si>
  <si>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</si>
  <si>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</si>
  <si>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</si>
  <si>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</si>
  <si>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</si>
  <si>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</si>
  <si>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</si>
  <si>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</si>
  <si>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</si>
  <si>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</si>
  <si>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</si>
  <si>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</si>
  <si>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</si>
  <si>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</si>
  <si>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</si>
  <si>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</si>
  <si>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</si>
  <si>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</si>
  <si>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</si>
  <si>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</si>
  <si>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</si>
  <si>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</si>
  <si>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</si>
  <si>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</si>
  <si>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</si>
  <si>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</si>
  <si>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</si>
  <si>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</si>
  <si>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</si>
  <si>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</si>
  <si>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</si>
  <si>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</si>
  <si>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</si>
  <si>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</si>
  <si>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</si>
  <si>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</si>
  <si>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</si>
  <si>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</si>
  <si>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</si>
  <si>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</si>
  <si>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</si>
  <si>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</si>
  <si>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</si>
  <si>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</si>
  <si>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</si>
  <si>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</si>
  <si>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</si>
  <si>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</si>
  <si>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</si>
  <si>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</si>
  <si>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</si>
  <si>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</si>
  <si>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</si>
  <si>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</si>
  <si>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</si>
  <si>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</si>
  <si>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</si>
  <si>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</si>
  <si>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</si>
  <si>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</si>
  <si>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</si>
  <si>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</si>
  <si>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</si>
  <si>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</si>
  <si>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</si>
  <si>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</si>
  <si>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</si>
  <si>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</si>
  <si>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</si>
  <si>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</si>
  <si>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</si>
  <si>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</si>
  <si>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</si>
  <si>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</si>
  <si>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</si>
  <si>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</si>
  <si>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</si>
  <si>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</si>
  <si>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</si>
  <si>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</si>
  <si>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</si>
  <si>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</si>
  <si>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</si>
  <si>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</si>
  <si>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</si>
  <si>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</si>
  <si>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</si>
  <si>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</si>
  <si>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</si>
  <si>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</si>
  <si>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</si>
  <si>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</si>
  <si>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</si>
  <si>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</si>
  <si>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</si>
  <si>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</si>
  <si>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</si>
  <si>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</si>
  <si>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</si>
  <si>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</si>
  <si>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</si>
  <si>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</si>
  <si>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</si>
  <si>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</si>
  <si>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</si>
  <si>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</si>
  <si>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</si>
  <si>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</si>
  <si>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</si>
  <si>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</si>
  <si>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</si>
  <si>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</si>
  <si>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</si>
  <si>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</si>
  <si>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</si>
  <si>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</si>
  <si>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</si>
  <si>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</si>
  <si>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</si>
  <si>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</si>
  <si>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</si>
  <si>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</si>
  <si>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</si>
  <si>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</si>
  <si>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</si>
  <si>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</si>
  <si>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</si>
  <si>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</si>
  <si>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</si>
  <si>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</si>
  <si>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</si>
  <si>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</si>
  <si>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</si>
  <si>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</si>
  <si>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</si>
  <si>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</si>
  <si>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</si>
  <si>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</si>
  <si>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</si>
  <si>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</si>
  <si>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</si>
  <si>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</si>
  <si>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</si>
  <si>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</si>
  <si>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</si>
  <si>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</si>
  <si>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</si>
  <si>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</si>
  <si>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</si>
  <si>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</si>
  <si>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</si>
  <si>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</si>
  <si>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</si>
  <si>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</si>
  <si>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</si>
  <si>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</si>
  <si>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</si>
  <si>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</si>
  <si>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</si>
  <si>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</si>
  <si>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</si>
  <si>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</si>
  <si>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</si>
  <si>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</si>
  <si>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</si>
  <si>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</si>
  <si>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</si>
  <si>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</si>
  <si>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</si>
  <si>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</si>
  <si>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</si>
  <si>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</si>
  <si>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</si>
  <si>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</si>
  <si>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</si>
  <si>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</si>
  <si>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</si>
  <si>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</si>
  <si>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</si>
  <si>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</si>
  <si>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</si>
  <si>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</si>
  <si>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</si>
  <si>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</si>
  <si>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</si>
  <si>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</si>
  <si>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</si>
  <si>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</si>
  <si>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</si>
  <si>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</si>
  <si>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</si>
  <si>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</si>
  <si>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</si>
  <si>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</si>
  <si>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</si>
  <si>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</si>
  <si>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</si>
  <si>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</si>
  <si>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</si>
  <si>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</si>
  <si>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</si>
  <si>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</si>
  <si>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</si>
  <si>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</si>
  <si>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</si>
  <si>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</si>
  <si>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</si>
  <si>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</si>
  <si>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</si>
  <si>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</si>
  <si>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</si>
  <si>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</si>
  <si>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</si>
  <si>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</si>
  <si>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</si>
  <si>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</si>
  <si>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</si>
  <si>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</si>
  <si>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</si>
  <si>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</si>
  <si>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</si>
  <si>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</si>
  <si>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</si>
  <si>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</si>
  <si>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</si>
  <si>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</si>
  <si>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</si>
  <si>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</si>
  <si>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</si>
  <si>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</si>
  <si>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</si>
  <si>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</si>
  <si>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</si>
  <si>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</si>
  <si>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</si>
  <si>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</si>
  <si>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</si>
  <si>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</si>
  <si>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</si>
  <si>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</si>
  <si>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</si>
  <si>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</si>
  <si>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</si>
  <si>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</si>
  <si>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</si>
  <si>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</si>
  <si>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</si>
  <si>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</si>
  <si>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</si>
  <si>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</si>
  <si>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</si>
  <si>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</si>
  <si>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</si>
  <si>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</si>
  <si>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</si>
  <si>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</si>
  <si>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</si>
  <si>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</si>
  <si>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</si>
  <si>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</si>
  <si>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</si>
  <si>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</si>
  <si>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</si>
  <si>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</si>
  <si>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</si>
  <si>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</si>
  <si>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</si>
  <si>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</si>
  <si>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</si>
  <si>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</si>
  <si>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</si>
  <si>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</si>
  <si>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</si>
  <si>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</si>
  <si>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</si>
  <si>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</si>
  <si>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</si>
  <si>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</si>
  <si>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</si>
  <si>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</si>
  <si>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</si>
  <si>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</si>
  <si>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</si>
  <si>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</si>
  <si>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</si>
  <si>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</si>
  <si>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</si>
  <si>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</si>
  <si>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</si>
  <si>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</si>
  <si>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</si>
  <si>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</si>
  <si>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</si>
  <si>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</si>
  <si>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</si>
  <si>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</si>
  <si>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</si>
  <si>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</si>
  <si>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</si>
  <si>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</si>
  <si>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</si>
  <si>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</si>
  <si>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</si>
  <si>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</si>
  <si>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</si>
  <si>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</si>
  <si>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</si>
  <si>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</si>
  <si>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</si>
  <si>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</si>
  <si>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</si>
  <si>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</si>
  <si>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</si>
  <si>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</si>
  <si>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</si>
  <si>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</si>
  <si>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</si>
  <si>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</si>
  <si>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</si>
  <si>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</si>
  <si>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</si>
  <si>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</si>
  <si>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</si>
  <si>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</si>
  <si>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</si>
  <si>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</si>
  <si>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</si>
  <si>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</si>
  <si>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</si>
  <si>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</si>
  <si>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</si>
  <si>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</si>
  <si>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</si>
  <si>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</si>
  <si>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</si>
  <si>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</si>
  <si>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</si>
  <si>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</si>
  <si>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</si>
  <si>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</si>
  <si>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</si>
  <si>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</si>
  <si>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</si>
  <si>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</si>
  <si>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</si>
  <si>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</si>
  <si>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</si>
  <si>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</si>
  <si>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</si>
  <si>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</si>
  <si>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</si>
  <si>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</si>
  <si>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</si>
  <si>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</si>
  <si>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</si>
  <si>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</si>
  <si>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</si>
  <si>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</si>
  <si>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</si>
  <si>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</si>
  <si>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</si>
  <si>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</si>
  <si>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</si>
  <si>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</si>
  <si>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</si>
  <si>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</si>
  <si>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</si>
  <si>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</si>
  <si>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</si>
  <si>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</si>
  <si>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</si>
  <si>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</si>
  <si>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</si>
  <si>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</si>
  <si>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</si>
  <si>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</si>
  <si>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</si>
  <si>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</si>
  <si>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</si>
  <si>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</si>
  <si>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</si>
  <si>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</si>
  <si>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</si>
  <si>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</si>
  <si>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</si>
  <si>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</si>
  <si>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</si>
  <si>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</si>
  <si>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</si>
  <si>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</si>
  <si>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</si>
  <si>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</si>
  <si>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</si>
  <si>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</si>
  <si>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</si>
  <si>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</si>
  <si>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</si>
  <si>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</si>
  <si>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</si>
  <si>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</si>
  <si>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</si>
  <si>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</si>
  <si>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</si>
  <si>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</si>
  <si>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</si>
  <si>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</si>
  <si>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</si>
  <si>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</si>
  <si>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</si>
  <si>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</si>
  <si>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</si>
  <si>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</si>
  <si>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</si>
  <si>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</si>
  <si>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</si>
  <si>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</si>
  <si>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</si>
  <si>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</si>
  <si>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</si>
  <si>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</si>
  <si>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</si>
  <si>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</si>
  <si>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</si>
  <si>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</si>
  <si>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</si>
  <si>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</si>
  <si>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</si>
  <si>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</si>
  <si>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</si>
  <si>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</si>
  <si>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</si>
  <si>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</si>
  <si>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</si>
  <si>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</si>
  <si>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</si>
  <si>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</si>
  <si>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</si>
  <si>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</si>
  <si>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</si>
  <si>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</si>
  <si>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</si>
  <si>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</si>
  <si>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</si>
  <si>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</si>
  <si>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</si>
  <si>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</si>
  <si>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</si>
  <si>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</si>
  <si>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</si>
  <si>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</si>
  <si>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</si>
  <si>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</si>
  <si>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</si>
  <si>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</si>
  <si>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</si>
  <si>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</si>
  <si>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</si>
  <si>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</si>
  <si>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</si>
  <si>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</si>
  <si>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</si>
  <si>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</si>
  <si>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</si>
  <si>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</si>
  <si>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</si>
  <si>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</si>
  <si>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</si>
  <si>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</si>
  <si>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</si>
  <si>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</si>
  <si>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</si>
  <si>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</si>
  <si>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</si>
  <si>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</si>
  <si>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</si>
  <si>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</si>
  <si>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</si>
  <si>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</si>
  <si>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</si>
  <si>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</si>
  <si>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</si>
  <si>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</si>
  <si>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</si>
  <si>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</si>
  <si>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</si>
  <si>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</si>
  <si>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</si>
  <si>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</si>
  <si>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</si>
  <si>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</si>
  <si>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</si>
  <si>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</si>
  <si>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</si>
  <si>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</si>
  <si>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</si>
  <si>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</si>
  <si>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</si>
  <si>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</si>
  <si>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</si>
  <si>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</si>
  <si>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</si>
  <si>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</si>
  <si>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</si>
  <si>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</si>
  <si>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</si>
  <si>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</si>
  <si>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</si>
  <si>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</si>
  <si>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</si>
  <si>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</si>
  <si>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</si>
  <si>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</si>
  <si>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</si>
  <si>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</si>
  <si>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</si>
  <si>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</si>
  <si>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</si>
  <si>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</si>
  <si>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</si>
  <si>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</si>
  <si>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</si>
  <si>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</si>
  <si>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</si>
  <si>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</si>
  <si>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</si>
  <si>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</si>
  <si>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</si>
  <si>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</si>
  <si>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</si>
  <si>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</si>
  <si>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</si>
  <si>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</si>
  <si>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</si>
  <si>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</si>
  <si>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</si>
  <si>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</si>
  <si>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</si>
  <si>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</si>
  <si>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</si>
  <si>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</si>
  <si>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</si>
  <si>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</si>
  <si>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</si>
  <si>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</si>
  <si>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</si>
  <si>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</si>
  <si>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</si>
  <si>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</si>
  <si>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</si>
  <si>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</si>
  <si>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</si>
  <si>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</si>
  <si>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</si>
  <si>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</si>
  <si>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</si>
  <si>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</si>
  <si>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</si>
  <si>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</si>
  <si>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</si>
  <si>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</si>
  <si>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</si>
  <si>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</si>
  <si>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</si>
  <si>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</si>
  <si>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</si>
  <si>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</si>
  <si>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</si>
  <si>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</si>
  <si>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</si>
  <si>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</si>
  <si>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</si>
  <si>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</si>
  <si>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</si>
  <si>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</si>
  <si>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</si>
  <si>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</si>
  <si>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</si>
  <si>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</si>
  <si>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</si>
  <si>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</si>
  <si>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</si>
  <si>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</si>
  <si>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</si>
  <si>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</si>
  <si>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</si>
  <si>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</si>
  <si>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</si>
  <si>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</si>
  <si>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</si>
  <si>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</si>
  <si>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</si>
  <si>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</si>
  <si>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</si>
  <si>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</si>
  <si>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</si>
  <si>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</si>
  <si>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</si>
  <si>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</si>
  <si>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</si>
  <si>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</si>
  <si>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</si>
  <si>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</si>
  <si>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</si>
  <si>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</si>
  <si>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</si>
  <si>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</si>
  <si>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</si>
  <si>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</si>
  <si>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</si>
  <si>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</si>
  <si>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</si>
  <si>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</si>
  <si>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</si>
  <si>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</si>
  <si>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</si>
  <si>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</si>
  <si>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</si>
  <si>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</si>
  <si>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</si>
  <si>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</si>
  <si>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</si>
  <si>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</si>
  <si>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</si>
  <si>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</si>
  <si>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</si>
  <si>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</si>
  <si>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</si>
  <si>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</si>
  <si>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</si>
  <si>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</si>
  <si>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</si>
  <si>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</si>
  <si>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</si>
  <si>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</si>
  <si>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</si>
  <si>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</si>
  <si>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</si>
  <si>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</si>
  <si>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</si>
  <si>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</si>
  <si>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</si>
  <si>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</si>
  <si>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</si>
  <si>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</si>
  <si>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</si>
  <si>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</si>
  <si>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</si>
  <si>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</si>
  <si>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</si>
  <si>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</si>
  <si>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</si>
  <si>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</si>
  <si>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</si>
  <si>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</si>
  <si>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</si>
  <si>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</si>
  <si>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</si>
  <si>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</si>
  <si>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</si>
  <si>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</si>
  <si>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</si>
  <si>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</si>
  <si>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</si>
  <si>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</si>
  <si>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</si>
  <si>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</si>
  <si>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</si>
  <si>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</si>
  <si>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</si>
  <si>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</si>
  <si>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</si>
  <si>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</si>
  <si>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</si>
  <si>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</si>
  <si>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</si>
  <si>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</si>
  <si>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</si>
  <si>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</si>
  <si>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</si>
  <si>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</si>
  <si>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</si>
  <si>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</si>
  <si>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</si>
  <si>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</si>
  <si>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</si>
  <si>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</si>
  <si>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</si>
  <si>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</si>
  <si>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</si>
  <si>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</si>
  <si>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</si>
  <si>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</si>
  <si>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</si>
  <si>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</si>
  <si>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</si>
  <si>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</si>
  <si>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</si>
  <si>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</si>
  <si>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</si>
  <si>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</si>
  <si>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</si>
  <si>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</si>
  <si>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</si>
  <si>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</si>
  <si>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</si>
  <si>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</si>
  <si>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</si>
  <si>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</si>
  <si>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</si>
  <si>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</si>
  <si>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</si>
  <si>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</si>
  <si>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</si>
  <si>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</si>
  <si>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</si>
  <si>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</si>
  <si>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</si>
  <si>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</si>
  <si>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</si>
  <si>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</si>
  <si>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</si>
  <si>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</si>
  <si>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</si>
  <si>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</si>
  <si>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</si>
  <si>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</si>
  <si>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</si>
  <si>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</si>
  <si>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</si>
  <si>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</si>
  <si>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</si>
  <si>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</si>
  <si>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</si>
  <si>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</si>
  <si>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</si>
  <si>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</si>
  <si>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</si>
  <si>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</si>
  <si>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</si>
  <si>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</si>
  <si>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</si>
  <si>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</si>
  <si>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</si>
  <si>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</si>
  <si>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</si>
  <si>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</si>
  <si>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</si>
  <si>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</si>
  <si>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</si>
  <si>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</si>
  <si>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</si>
  <si>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</si>
  <si>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</si>
  <si>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</si>
  <si>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</si>
  <si>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</si>
  <si>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</si>
  <si>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</si>
  <si>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</si>
  <si>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</si>
  <si>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</si>
  <si>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</si>
  <si>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</si>
  <si>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</si>
  <si>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</si>
  <si>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</si>
  <si>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</si>
  <si>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</si>
  <si>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</si>
  <si>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</si>
  <si>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</si>
  <si>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</si>
  <si>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</si>
  <si>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</si>
  <si>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</si>
  <si>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</si>
  <si>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</si>
  <si>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</si>
  <si>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</si>
  <si>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</si>
  <si>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</si>
  <si>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</si>
  <si>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</si>
  <si>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</si>
  <si>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</si>
  <si>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</si>
  <si>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</si>
  <si>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</si>
  <si>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</si>
  <si>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</si>
  <si>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</si>
  <si>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</si>
  <si>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</si>
  <si>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</si>
  <si>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</si>
  <si>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</si>
  <si>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</si>
  <si>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</si>
  <si>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</si>
  <si>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</si>
  <si>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</si>
  <si>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</si>
  <si>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</si>
  <si>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</si>
  <si>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</si>
  <si>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</si>
  <si>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</si>
  <si>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</si>
  <si>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</si>
  <si>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</si>
  <si>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</si>
  <si>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</si>
  <si>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</si>
  <si>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</si>
  <si>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</si>
  <si>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</si>
  <si>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</si>
  <si>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</si>
  <si>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</si>
  <si>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</si>
  <si>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</si>
  <si>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</si>
  <si>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</si>
  <si>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</si>
  <si>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</si>
  <si>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</si>
  <si>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</si>
  <si>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</si>
  <si>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</si>
  <si>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</si>
  <si>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</si>
  <si>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</si>
  <si>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</si>
  <si>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</si>
  <si>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</si>
  <si>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</si>
  <si>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</si>
  <si>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</si>
  <si>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</si>
  <si>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</si>
  <si>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</si>
  <si>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</si>
  <si>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</si>
  <si>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</si>
  <si>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</si>
  <si>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</si>
  <si>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</si>
  <si>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</si>
  <si>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</si>
  <si>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</si>
  <si>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</si>
  <si>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</si>
  <si>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</si>
  <si>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</si>
  <si>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</si>
  <si>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</si>
  <si>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</si>
  <si>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</si>
  <si>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</si>
  <si>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</si>
  <si>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</si>
  <si>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</si>
  <si>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</si>
  <si>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</si>
  <si>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</si>
  <si>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</si>
  <si>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</si>
  <si>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</si>
  <si>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</si>
  <si>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</si>
  <si>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</si>
  <si>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</si>
  <si>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</si>
  <si>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</si>
  <si>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</si>
  <si>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</si>
  <si>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</si>
  <si>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</si>
  <si>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</si>
  <si>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</si>
  <si>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</si>
  <si>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</si>
  <si>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</si>
  <si>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</si>
  <si>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</si>
  <si>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</si>
  <si>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</si>
  <si>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</si>
  <si>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</si>
  <si>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</si>
  <si>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</si>
  <si>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</si>
  <si>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</si>
  <si>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</si>
  <si>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</si>
  <si>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</si>
  <si>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</si>
  <si>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</si>
  <si>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</si>
  <si>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</si>
  <si>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</si>
  <si>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</si>
  <si>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</si>
  <si>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</si>
  <si>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</si>
  <si>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</si>
  <si>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</si>
  <si>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</si>
  <si>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</si>
  <si>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</si>
  <si>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</si>
  <si>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</si>
  <si>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</si>
  <si>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</si>
  <si>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</si>
  <si>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</si>
  <si>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</si>
  <si>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</si>
  <si>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</si>
  <si>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</si>
  <si>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</si>
  <si>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</si>
  <si>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</si>
  <si>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</si>
  <si>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</si>
  <si>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</si>
  <si>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</si>
  <si>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</si>
  <si>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</si>
  <si>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</si>
  <si>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</si>
  <si>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</si>
  <si>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</si>
  <si>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</si>
  <si>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</si>
  <si>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</si>
  <si>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</si>
  <si>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</si>
  <si>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</si>
  <si>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</si>
  <si>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</si>
  <si>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</si>
  <si>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</si>
  <si>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</si>
  <si>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</si>
  <si>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</si>
  <si>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</si>
  <si>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</si>
  <si>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</si>
  <si>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</si>
  <si>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</si>
  <si>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</si>
  <si>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</si>
  <si>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</si>
  <si>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</si>
  <si>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</si>
  <si>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</si>
  <si>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</si>
  <si>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</si>
  <si>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</si>
  <si>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</si>
  <si>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</si>
  <si>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</si>
  <si>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</si>
  <si>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</si>
  <si>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</si>
  <si>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</si>
  <si>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</si>
  <si>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</si>
  <si>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</si>
  <si>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</si>
  <si>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</si>
  <si>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</si>
  <si>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</si>
  <si>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</si>
  <si>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</si>
  <si>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</si>
  <si>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</si>
  <si>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</si>
  <si>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</si>
  <si>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</si>
  <si>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</si>
  <si>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</si>
  <si>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</si>
  <si>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</si>
  <si>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</si>
  <si>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</si>
  <si>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</si>
  <si>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</si>
  <si>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</si>
  <si>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</si>
  <si>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</si>
  <si>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</si>
  <si>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</si>
  <si>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</si>
  <si>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</si>
  <si>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</si>
  <si>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</si>
  <si>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</si>
  <si>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</si>
  <si>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</si>
  <si>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</si>
  <si>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</si>
  <si>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</si>
  <si>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</si>
  <si>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</si>
  <si>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</si>
  <si>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</si>
  <si>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</si>
  <si>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</si>
  <si>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</si>
  <si>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</si>
  <si>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</si>
  <si>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</si>
  <si>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</si>
  <si>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</si>
  <si>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</si>
  <si>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</si>
  <si>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</si>
  <si>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</si>
  <si>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</si>
  <si>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</si>
  <si>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</si>
  <si>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</si>
  <si>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</si>
  <si>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</si>
  <si>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</si>
  <si>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</si>
  <si>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</si>
  <si>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</si>
  <si>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</si>
  <si>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</si>
  <si>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</si>
  <si>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</si>
  <si>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</si>
  <si>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</si>
  <si>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</si>
  <si>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</si>
  <si>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</si>
  <si>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</si>
  <si>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</si>
  <si>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</si>
  <si>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</si>
  <si>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</si>
  <si>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</si>
  <si>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</si>
  <si>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</si>
  <si>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</si>
  <si>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</si>
  <si>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</si>
  <si>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</si>
  <si>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</si>
  <si>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</si>
  <si>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</si>
  <si>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</si>
  <si>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</si>
  <si>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</si>
  <si>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</si>
  <si>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</si>
  <si>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</si>
  <si>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</si>
  <si>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</si>
  <si>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</si>
  <si>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</si>
  <si>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</si>
  <si>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</si>
  <si>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</si>
  <si>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</si>
  <si>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</si>
  <si>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</si>
  <si>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</si>
  <si>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</si>
  <si>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</si>
  <si>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</si>
  <si>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</si>
  <si>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</si>
  <si>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</si>
  <si>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</si>
  <si>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</si>
  <si>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</si>
  <si>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</si>
  <si>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</si>
  <si>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</si>
  <si>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</si>
  <si>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</si>
  <si>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</si>
  <si>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</si>
  <si>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</si>
  <si>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</si>
  <si>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</si>
  <si>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</si>
  <si>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</si>
  <si>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</si>
  <si>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</si>
  <si>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</si>
  <si>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</si>
  <si>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</si>
  <si>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</si>
  <si>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</si>
  <si>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</si>
  <si>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</si>
  <si>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</si>
  <si>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</si>
  <si>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</si>
  <si>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</si>
  <si>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</si>
  <si>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</si>
  <si>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</si>
  <si>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</si>
  <si>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</si>
  <si>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</si>
  <si>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</si>
  <si>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</si>
  <si>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</si>
  <si>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</si>
  <si>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</si>
  <si>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</si>
  <si>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</si>
  <si>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</si>
  <si>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</si>
  <si>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</si>
  <si>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</si>
  <si>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</si>
  <si>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</si>
  <si>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</si>
  <si>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</si>
  <si>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</si>
  <si>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</si>
  <si>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</si>
  <si>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</si>
  <si>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</si>
  <si>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</si>
  <si>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</si>
  <si>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</si>
  <si>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</si>
  <si>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</si>
  <si>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</si>
  <si>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</si>
  <si>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</si>
  <si>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</si>
  <si>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</si>
  <si>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</si>
  <si>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</si>
  <si>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</si>
  <si>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</si>
  <si>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</si>
  <si>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</si>
  <si>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</si>
  <si>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</si>
  <si>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</si>
  <si>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</si>
  <si>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</si>
  <si>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</si>
  <si>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</si>
  <si>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</si>
  <si>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</si>
  <si>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</si>
  <si>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</si>
  <si>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</si>
  <si>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</si>
  <si>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</si>
  <si>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</si>
  <si>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</si>
  <si>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</si>
  <si>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</si>
  <si>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</si>
  <si>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</si>
  <si>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</si>
  <si>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</si>
  <si>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</si>
  <si>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</si>
  <si>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</si>
  <si>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</si>
  <si>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</si>
  <si>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</si>
  <si>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</si>
  <si>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</si>
  <si>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</si>
  <si>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</si>
  <si>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</si>
  <si>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</si>
  <si>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</si>
  <si>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</si>
  <si>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</si>
  <si>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</si>
  <si>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</si>
  <si>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</si>
  <si>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</si>
  <si>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</si>
  <si>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</si>
  <si>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</si>
  <si>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</si>
  <si>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</si>
  <si>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</si>
  <si>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</si>
  <si>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</si>
  <si>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</si>
  <si>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</si>
  <si>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</si>
  <si>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</si>
  <si>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</si>
  <si>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</si>
  <si>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</si>
  <si>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</si>
  <si>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</si>
  <si>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</si>
  <si>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</si>
  <si>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</si>
  <si>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</si>
  <si>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</si>
  <si>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</si>
  <si>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</si>
  <si>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</si>
  <si>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</si>
  <si>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</si>
  <si>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</si>
  <si>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</si>
  <si>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</si>
  <si>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</si>
  <si>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</si>
  <si>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</si>
  <si>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</si>
  <si>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</si>
  <si>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</si>
  <si>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</si>
  <si>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</si>
  <si>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</si>
  <si>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</si>
  <si>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</si>
  <si>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</si>
  <si>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</si>
  <si>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</si>
  <si>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</si>
  <si>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</si>
  <si>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</si>
  <si>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</si>
  <si>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</si>
  <si>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</si>
  <si>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</si>
  <si>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</si>
  <si>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</si>
  <si>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</si>
  <si>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</si>
  <si>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</si>
  <si>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</si>
  <si>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</si>
  <si>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</si>
  <si>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</si>
  <si>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</si>
  <si>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</si>
  <si>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</si>
  <si>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</si>
  <si>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</si>
  <si>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</si>
  <si>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</si>
  <si>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</si>
  <si>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</si>
  <si>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</si>
  <si>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</si>
  <si>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</si>
  <si>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</si>
  <si>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</si>
  <si>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</si>
  <si>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</si>
  <si>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</si>
  <si>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</si>
  <si>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</si>
  <si>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</si>
  <si>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</si>
  <si>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</si>
  <si>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</si>
  <si>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</si>
  <si>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</si>
  <si>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</si>
  <si>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</si>
  <si>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</si>
  <si>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</si>
  <si>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</si>
  <si>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</si>
  <si>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</si>
  <si>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</si>
  <si>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</si>
  <si>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</si>
  <si>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</si>
  <si>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</si>
  <si>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</si>
  <si>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</si>
  <si>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</si>
  <si>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</si>
  <si>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</si>
  <si>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</si>
  <si>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</si>
  <si>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</si>
  <si>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</si>
  <si>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</si>
  <si>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</si>
  <si>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</si>
  <si>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</si>
  <si>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</si>
  <si>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</si>
  <si>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</si>
  <si>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</si>
  <si>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</si>
  <si>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</si>
  <si>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</si>
  <si>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</si>
  <si>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</si>
  <si>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</si>
  <si>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</si>
  <si>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</si>
  <si>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</si>
  <si>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</si>
  <si>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</si>
  <si>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</si>
  <si>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</si>
  <si>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</si>
  <si>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</si>
  <si>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</si>
  <si>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</si>
  <si>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</si>
  <si>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</si>
  <si>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</si>
  <si>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</si>
  <si>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</si>
  <si>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</si>
  <si>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</si>
  <si>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</si>
  <si>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</si>
  <si>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</si>
  <si>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</si>
  <si>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</si>
  <si>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</si>
  <si>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</si>
  <si>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</si>
  <si>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</si>
  <si>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</si>
  <si>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</si>
  <si>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</si>
  <si>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</si>
  <si>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</si>
  <si>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</si>
  <si>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</si>
  <si>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</si>
  <si>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</si>
  <si>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</si>
  <si>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</si>
  <si>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</si>
  <si>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</si>
  <si>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</si>
  <si>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</si>
  <si>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</si>
  <si>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</si>
  <si>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</si>
  <si>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</si>
  <si>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</si>
  <si>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</si>
  <si>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</si>
  <si>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</si>
  <si>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</si>
  <si>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</si>
  <si>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</si>
  <si>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</si>
  <si>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</si>
  <si>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</si>
  <si>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</si>
  <si>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</si>
  <si>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</si>
  <si>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</si>
  <si>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</si>
  <si>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</si>
  <si>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</si>
  <si>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</si>
  <si>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</si>
  <si>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</si>
  <si>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</si>
  <si>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</si>
  <si>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</si>
  <si>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</si>
  <si>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</si>
  <si>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</si>
  <si>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</si>
  <si>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</si>
  <si>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</si>
  <si>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</si>
  <si>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</si>
  <si>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</si>
  <si>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</si>
  <si>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</si>
  <si>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</si>
  <si>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</si>
  <si>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</si>
  <si>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</si>
  <si>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</si>
  <si>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</si>
  <si>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</si>
  <si>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</si>
  <si>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</si>
  <si>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</si>
  <si>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</si>
  <si>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</si>
  <si>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</si>
  <si>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</si>
  <si>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</si>
  <si>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</si>
  <si>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</si>
  <si>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</si>
  <si>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</si>
  <si>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</si>
  <si>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</si>
  <si>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</si>
  <si>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</si>
  <si>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</si>
  <si>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</si>
  <si>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</si>
  <si>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</si>
  <si>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</si>
  <si>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</si>
  <si>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</si>
  <si>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</si>
  <si>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</si>
  <si>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</si>
  <si>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</si>
  <si>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</si>
  <si>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</si>
  <si>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</si>
  <si>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</si>
  <si>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</si>
  <si>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</si>
  <si>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</si>
  <si>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</si>
  <si>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</si>
  <si>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</si>
  <si>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</si>
  <si>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</si>
  <si>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</si>
  <si>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</si>
  <si>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</si>
  <si>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</si>
  <si>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</si>
  <si>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</si>
  <si>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</si>
  <si>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</si>
  <si>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</si>
  <si>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</si>
  <si>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</si>
  <si>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</si>
  <si>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</si>
  <si>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</si>
  <si>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</si>
  <si>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</si>
  <si>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</si>
  <si>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</si>
  <si>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</si>
  <si>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</si>
  <si>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</si>
  <si>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</si>
  <si>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</si>
  <si>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</si>
  <si>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</si>
  <si>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</si>
  <si>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</si>
  <si>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</si>
  <si>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</si>
  <si>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</si>
  <si>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</si>
  <si>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</si>
  <si>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</si>
  <si>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</si>
  <si>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</si>
  <si>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</si>
  <si>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</si>
  <si>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</si>
  <si>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</si>
  <si>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</si>
  <si>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</si>
  <si>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</si>
  <si>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</si>
  <si>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</si>
  <si>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</si>
  <si>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</si>
  <si>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</si>
  <si>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</si>
  <si>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</si>
  <si>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</si>
  <si>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</si>
  <si>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</si>
  <si>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</si>
  <si>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</si>
  <si>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</si>
  <si>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</si>
  <si>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</si>
  <si>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</si>
  <si>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</si>
  <si>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</si>
  <si>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</si>
  <si>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</si>
  <si>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</si>
  <si>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</si>
  <si>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</si>
  <si>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</si>
  <si>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</si>
  <si>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</si>
  <si>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</si>
  <si>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</si>
  <si>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</si>
  <si>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</si>
  <si>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</si>
  <si>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</si>
  <si>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</si>
  <si>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</si>
  <si>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</si>
  <si>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</si>
  <si>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</si>
  <si>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</si>
  <si>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</si>
  <si>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</si>
  <si>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</si>
  <si>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</si>
  <si>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</si>
  <si>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</si>
  <si>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</si>
  <si>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</si>
  <si>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</si>
  <si>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</si>
  <si>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</si>
  <si>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</si>
  <si>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</si>
  <si>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</si>
  <si>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</si>
  <si>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</si>
  <si>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</si>
  <si>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</si>
  <si>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</si>
  <si>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</si>
  <si>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</si>
  <si>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</si>
  <si>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</si>
  <si>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</si>
  <si>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</si>
  <si>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</si>
  <si>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</si>
  <si>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</si>
  <si>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</si>
  <si>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</si>
  <si>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</si>
  <si>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</si>
  <si>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</si>
  <si>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</si>
  <si>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</si>
  <si>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</si>
  <si>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</si>
  <si>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</si>
  <si>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</si>
  <si>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</si>
  <si>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</si>
  <si>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</si>
  <si>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</si>
  <si>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</si>
  <si>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</si>
  <si>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</si>
  <si>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</si>
  <si>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</si>
  <si>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</si>
  <si>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</si>
  <si>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</si>
  <si>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</si>
  <si>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</si>
  <si>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</si>
  <si>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</si>
  <si>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</si>
  <si>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</si>
  <si>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</si>
  <si>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</si>
  <si>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</si>
  <si>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</si>
  <si>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</si>
  <si>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</si>
  <si>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</si>
  <si>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</si>
  <si>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</si>
  <si>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</si>
  <si>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</si>
  <si>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</si>
  <si>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</si>
  <si>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</si>
  <si>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</si>
  <si>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</si>
  <si>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</si>
  <si>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</si>
  <si>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</si>
  <si>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</si>
  <si>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</si>
  <si>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</si>
  <si>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</si>
  <si>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</si>
  <si>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</si>
  <si>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</si>
  <si>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</si>
  <si>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</si>
  <si>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</si>
  <si>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</si>
  <si>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</si>
  <si>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</si>
  <si>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</si>
  <si>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</si>
  <si>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</si>
  <si>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</si>
  <si>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</si>
  <si>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</si>
  <si>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</si>
  <si>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</si>
  <si>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</si>
  <si>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</si>
  <si>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</si>
  <si>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</si>
  <si>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</si>
  <si>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</si>
  <si>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</si>
  <si>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</si>
  <si>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</si>
  <si>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</si>
  <si>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</si>
  <si>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</si>
  <si>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</si>
  <si>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</si>
  <si>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</si>
  <si>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</si>
  <si>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</si>
  <si>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</si>
  <si>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</si>
  <si>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</si>
  <si>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</si>
  <si>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</si>
  <si>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</si>
  <si>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</si>
  <si>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</si>
  <si>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</si>
  <si>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</si>
  <si>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</si>
  <si>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</si>
  <si>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</si>
  <si>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</si>
  <si>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</si>
  <si>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</si>
  <si>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</si>
  <si>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</si>
  <si>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</si>
  <si>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</si>
  <si>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</si>
  <si>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</si>
  <si>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</si>
  <si>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</si>
  <si>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</si>
  <si>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</si>
  <si>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</si>
  <si>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</si>
  <si>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</si>
  <si>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</si>
  <si>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</si>
  <si>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</si>
  <si>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</si>
  <si>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</si>
  <si>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</si>
  <si>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</si>
  <si>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</si>
  <si>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</si>
  <si>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</si>
  <si>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</si>
  <si>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</si>
  <si>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</si>
  <si>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</si>
  <si>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</si>
  <si>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</si>
  <si>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</si>
  <si>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</si>
  <si>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</si>
  <si>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</si>
  <si>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</si>
  <si>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</si>
  <si>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</si>
  <si>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</si>
  <si>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</si>
  <si>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</si>
  <si>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</si>
  <si>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</si>
  <si>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</si>
  <si>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</si>
  <si>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</si>
  <si>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</si>
  <si>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</si>
  <si>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</si>
  <si>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</si>
  <si>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</si>
  <si>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</si>
  <si>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</si>
  <si>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</si>
  <si>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</si>
  <si>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</si>
  <si>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</si>
  <si>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</si>
  <si>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</si>
  <si>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</si>
  <si>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</si>
  <si>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</si>
  <si>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</si>
  <si>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</si>
  <si>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</si>
  <si>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</si>
  <si>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</si>
  <si>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</si>
  <si>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</si>
  <si>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</si>
  <si>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</si>
  <si>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</si>
  <si>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</si>
  <si>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</si>
  <si>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</si>
  <si>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</si>
  <si>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</si>
  <si>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</si>
  <si>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</si>
  <si>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</si>
  <si>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</si>
  <si>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</si>
  <si>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</si>
  <si>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</si>
  <si>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</si>
  <si>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</si>
  <si>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</si>
  <si>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</si>
  <si>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</si>
  <si>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</si>
  <si>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</si>
  <si>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</si>
  <si>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</si>
  <si>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</si>
  <si>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</si>
  <si>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</si>
  <si>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</si>
  <si>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</si>
  <si>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</si>
  <si>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</si>
  <si>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</si>
  <si>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</si>
  <si>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</si>
  <si>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</si>
  <si>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</si>
  <si>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</si>
  <si>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</si>
  <si>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</si>
  <si>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</si>
  <si>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</si>
  <si>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</si>
  <si>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</si>
  <si>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</si>
  <si>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</si>
  <si>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</si>
  <si>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</si>
  <si>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</si>
  <si>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</si>
  <si>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</si>
  <si>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</si>
  <si>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</si>
  <si>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</si>
  <si>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</si>
  <si>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</si>
  <si>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</si>
  <si>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</si>
  <si>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</si>
  <si>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</si>
  <si>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</si>
  <si>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</si>
  <si>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</si>
  <si>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</si>
  <si>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</si>
  <si>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</si>
  <si>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</si>
  <si>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</si>
  <si>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</si>
  <si>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</si>
  <si>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</si>
  <si>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</si>
  <si>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</si>
  <si>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</si>
  <si>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</si>
  <si>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</si>
  <si>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</si>
  <si>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</si>
  <si>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</si>
  <si>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</si>
  <si>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</si>
  <si>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</si>
  <si>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</si>
  <si>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</si>
  <si>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</si>
  <si>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</si>
  <si>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</si>
  <si>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</si>
  <si>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</si>
  <si>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</si>
  <si>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</si>
  <si>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</si>
  <si>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</si>
  <si>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</si>
  <si>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</si>
  <si>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</si>
  <si>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</si>
  <si>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</si>
  <si>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</si>
  <si>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</si>
  <si>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</si>
  <si>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</si>
  <si>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</si>
  <si>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</si>
  <si>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</si>
  <si>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</si>
  <si>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</si>
  <si>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</si>
  <si>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</si>
  <si>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</si>
  <si>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</si>
  <si>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</si>
  <si>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</si>
  <si>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</si>
  <si>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</si>
  <si>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</si>
  <si>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</si>
  <si>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</si>
  <si>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</si>
  <si>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</si>
  <si>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</si>
  <si>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</si>
  <si>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</si>
  <si>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</si>
  <si>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</si>
  <si>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</si>
  <si>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</si>
  <si>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</si>
  <si>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</si>
  <si>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</si>
  <si>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</si>
  <si>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</si>
  <si>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</si>
  <si>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</si>
  <si>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</si>
  <si>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</si>
  <si>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</si>
  <si>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</si>
  <si>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</si>
  <si>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</si>
  <si>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</si>
  <si>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</si>
  <si>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</si>
  <si>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</si>
  <si>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</si>
  <si>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</si>
  <si>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</si>
  <si>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</si>
  <si>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</si>
  <si>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</si>
  <si>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</si>
  <si>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</si>
  <si>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</si>
  <si>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</si>
  <si>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</si>
  <si>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</si>
  <si>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</si>
  <si>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</si>
  <si>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</si>
  <si>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</si>
  <si>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</si>
  <si>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</si>
  <si>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</si>
  <si>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</si>
  <si>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</si>
  <si>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</si>
  <si>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</si>
  <si>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</si>
  <si>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</si>
  <si>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</si>
  <si>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</si>
  <si>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</si>
  <si>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</si>
  <si>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</si>
  <si>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</si>
  <si>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</si>
  <si>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</si>
  <si>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</si>
  <si>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</si>
  <si>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</si>
  <si>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</si>
  <si>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</si>
  <si>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</si>
  <si>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</si>
  <si>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</si>
  <si>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</si>
  <si>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</si>
  <si>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</si>
  <si>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</si>
  <si>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</si>
  <si>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</si>
  <si>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</si>
  <si>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</si>
  <si>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</si>
  <si>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</si>
  <si>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</si>
  <si>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</si>
  <si>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</si>
  <si>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</si>
  <si>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</si>
  <si>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</si>
  <si>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</si>
  <si>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</si>
  <si>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</si>
  <si>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</si>
  <si>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</si>
  <si>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</si>
  <si>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</si>
  <si>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</si>
  <si>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</si>
  <si>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</si>
  <si>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</si>
  <si>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</si>
  <si>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</si>
  <si>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</si>
  <si>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</si>
  <si>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</si>
  <si>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</si>
  <si>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</si>
  <si>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</si>
  <si>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</si>
  <si>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</si>
  <si>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</si>
  <si>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</si>
  <si>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</si>
  <si>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</si>
  <si>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</si>
  <si>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</si>
  <si>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</si>
  <si>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</si>
  <si>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</si>
  <si>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</si>
  <si>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</si>
  <si>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</si>
  <si>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</si>
  <si>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</si>
  <si>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</si>
  <si>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</si>
  <si>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</si>
  <si>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</si>
  <si>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</si>
  <si>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</si>
  <si>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</si>
  <si>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</si>
  <si>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</si>
  <si>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</si>
  <si>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</si>
  <si>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</si>
  <si>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</si>
  <si>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</si>
  <si>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</si>
  <si>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</si>
  <si>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</si>
  <si>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</si>
  <si>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</si>
  <si>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</si>
  <si>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</si>
  <si>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</si>
  <si>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</si>
  <si>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</si>
  <si>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</si>
  <si>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</si>
  <si>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</si>
  <si>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</si>
  <si>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</si>
  <si>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</si>
  <si>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</si>
  <si>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</si>
  <si>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</si>
  <si>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</si>
  <si>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</si>
  <si>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</si>
  <si>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</si>
  <si>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</si>
  <si>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</si>
  <si>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</si>
  <si>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</si>
  <si>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</si>
  <si>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</si>
  <si>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</si>
  <si>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</si>
  <si>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</si>
  <si>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</si>
  <si>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</si>
  <si>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</si>
  <si>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</si>
  <si>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</si>
  <si>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</si>
  <si>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</si>
  <si>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</si>
  <si>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</si>
  <si>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</si>
  <si>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</si>
  <si>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</si>
  <si>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</si>
  <si>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</si>
  <si>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</si>
  <si>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</si>
  <si>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</si>
  <si>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</si>
  <si>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</si>
  <si>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</si>
  <si>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</si>
  <si>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</si>
  <si>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</si>
  <si>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</si>
  <si>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</si>
  <si>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</si>
  <si>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</si>
  <si>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</si>
  <si>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</si>
  <si>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</si>
  <si>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</si>
  <si>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</si>
  <si>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</si>
  <si>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</si>
  <si>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</si>
  <si>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</si>
  <si>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</si>
  <si>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</si>
  <si>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</si>
  <si>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</si>
  <si>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</si>
  <si>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</si>
  <si>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</si>
  <si>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</si>
  <si>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</si>
  <si>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</si>
  <si>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</si>
  <si>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</si>
  <si>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</si>
  <si>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</si>
  <si>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</si>
  <si>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</si>
  <si>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</si>
  <si>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</si>
  <si>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</si>
  <si>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</si>
  <si>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</si>
  <si>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</si>
  <si>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</si>
  <si>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</si>
  <si>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</si>
  <si>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</si>
  <si>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</si>
  <si>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</si>
  <si>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</si>
  <si>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</si>
  <si>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</si>
  <si>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</si>
  <si>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</si>
  <si>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</si>
  <si>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</si>
  <si>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</si>
  <si>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</si>
  <si>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</si>
  <si>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</si>
  <si>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</si>
  <si>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</si>
  <si>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</si>
  <si>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</si>
  <si>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</si>
  <si>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</si>
  <si>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</si>
  <si>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</si>
  <si>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</si>
  <si>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</si>
  <si>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</si>
  <si>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</si>
  <si>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</si>
  <si>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</si>
  <si>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</si>
  <si>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</si>
  <si>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</si>
  <si>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</si>
  <si>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</si>
  <si>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</si>
  <si>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</si>
  <si>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</si>
  <si>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</si>
  <si>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</si>
  <si>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</si>
  <si>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</si>
  <si>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</si>
  <si>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</si>
  <si>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</si>
  <si>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</si>
  <si>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</si>
  <si>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</si>
  <si>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</si>
  <si>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</si>
  <si>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</si>
  <si>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</si>
  <si>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</si>
  <si>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</si>
  <si>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</si>
  <si>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</si>
  <si>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</si>
  <si>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</si>
  <si>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</si>
  <si>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</si>
  <si>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</si>
  <si>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</si>
  <si>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</si>
  <si>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</si>
  <si>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</si>
  <si>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</si>
  <si>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</si>
  <si>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</si>
  <si>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</si>
  <si>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</si>
  <si>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</si>
  <si>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</si>
  <si>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</si>
  <si>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</si>
  <si>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</si>
  <si>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</si>
  <si>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</si>
  <si>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</si>
  <si>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</si>
  <si>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</si>
  <si>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</si>
  <si>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</si>
  <si>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</si>
  <si>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</si>
  <si>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</si>
  <si>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</si>
  <si>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</si>
  <si>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</si>
  <si>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</si>
  <si>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</si>
  <si>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</si>
  <si>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</si>
  <si>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</si>
  <si>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</si>
  <si>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</si>
  <si>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</si>
  <si>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</si>
  <si>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</si>
  <si>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</si>
  <si>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</si>
  <si>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</si>
  <si>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</si>
  <si>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</si>
  <si>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</si>
  <si>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</si>
  <si>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</si>
  <si>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</si>
  <si>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</si>
  <si>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</si>
  <si>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</si>
  <si>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</si>
  <si>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</si>
  <si>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</si>
  <si>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</si>
  <si>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</si>
  <si>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</si>
  <si>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</si>
  <si>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</si>
  <si>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</si>
  <si>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</si>
  <si>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</si>
  <si>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</si>
  <si>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</si>
  <si>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</si>
  <si>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</si>
  <si>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</si>
  <si>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</si>
  <si>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</si>
  <si>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</si>
  <si>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</si>
  <si>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</si>
  <si>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</si>
  <si>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</si>
  <si>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</si>
  <si>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</si>
  <si>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</si>
  <si>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</si>
  <si>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</si>
  <si>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</si>
  <si>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</si>
  <si>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</si>
  <si>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</si>
  <si>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</si>
  <si>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</si>
  <si>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</si>
  <si>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</si>
  <si>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</si>
  <si>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</si>
  <si>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</si>
  <si>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</si>
  <si>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</si>
  <si>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</si>
  <si>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</si>
  <si>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</si>
  <si>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</si>
  <si>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</si>
  <si>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</si>
  <si>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</si>
  <si>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</si>
  <si>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</si>
  <si>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</si>
  <si>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</si>
  <si>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</si>
  <si>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</si>
  <si>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</si>
  <si>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</si>
  <si>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</si>
  <si>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</si>
  <si>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</si>
  <si>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</si>
  <si>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</si>
  <si>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</si>
  <si>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</si>
  <si>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</si>
  <si>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</si>
  <si>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</si>
  <si>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</si>
  <si>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</si>
  <si>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</si>
  <si>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</si>
  <si>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</si>
  <si>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</si>
  <si>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</si>
  <si>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</si>
  <si>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</si>
  <si>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</si>
  <si>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</si>
  <si>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</si>
  <si>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</si>
  <si>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</si>
  <si>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</si>
  <si>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</si>
  <si>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</si>
  <si>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</si>
  <si>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</si>
  <si>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</si>
  <si>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</si>
  <si>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</si>
  <si>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</si>
  <si>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</si>
  <si>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</si>
  <si>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</si>
  <si>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</si>
  <si>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</si>
  <si>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</si>
  <si>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</si>
  <si>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</si>
  <si>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</si>
  <si>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</si>
  <si>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</si>
  <si>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</si>
  <si>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</si>
  <si>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</si>
  <si>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</si>
  <si>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</si>
  <si>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</si>
  <si>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</si>
  <si>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</si>
  <si>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</si>
  <si>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</si>
  <si>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</si>
  <si>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</si>
  <si>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</si>
  <si>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</si>
  <si>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</si>
  <si>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</si>
  <si>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</si>
  <si>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</si>
  <si>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</si>
  <si>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</si>
  <si>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</si>
  <si>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</si>
  <si>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</si>
  <si>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</si>
  <si>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</si>
  <si>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</si>
  <si>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</si>
  <si>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</si>
  <si>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</si>
  <si>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</si>
  <si>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</si>
  <si>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</si>
  <si>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</si>
  <si>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</si>
  <si>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</si>
  <si>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</si>
  <si>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</si>
  <si>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</si>
  <si>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</si>
  <si>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</si>
  <si>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</si>
  <si>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</si>
  <si>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</si>
  <si>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</si>
  <si>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</si>
  <si>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</si>
  <si>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</si>
  <si>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</si>
  <si>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</si>
  <si>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</si>
  <si>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</si>
  <si>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</si>
  <si>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</si>
  <si>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</si>
  <si>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</si>
  <si>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</si>
  <si>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</si>
  <si>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</si>
  <si>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</si>
  <si>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</si>
  <si>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</si>
  <si>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</si>
  <si>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</si>
  <si>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</si>
  <si>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</si>
  <si>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</si>
  <si>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</si>
  <si>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</si>
  <si>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</si>
  <si>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</si>
  <si>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</si>
  <si>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</si>
  <si>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</si>
  <si>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</si>
  <si>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</si>
  <si>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</si>
  <si>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</si>
  <si>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</si>
  <si>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</si>
  <si>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</si>
  <si>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</si>
  <si>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</si>
  <si>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</si>
  <si>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</si>
  <si>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</si>
  <si>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</si>
  <si>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</si>
  <si>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</si>
  <si>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</si>
  <si>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</si>
  <si>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</si>
  <si>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</si>
  <si>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</si>
  <si>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</si>
  <si>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</si>
  <si>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</si>
  <si>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</si>
  <si>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</si>
  <si>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</si>
  <si>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</si>
  <si>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</si>
  <si>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</si>
  <si>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</si>
  <si>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</si>
  <si>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</si>
  <si>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</si>
  <si>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</si>
  <si>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</si>
  <si>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</si>
  <si>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</si>
  <si>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</si>
  <si>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</si>
  <si>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</si>
  <si>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</si>
  <si>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</si>
  <si>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</si>
  <si>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</si>
  <si>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</si>
  <si>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</si>
  <si>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</si>
  <si>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</si>
  <si>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</si>
  <si>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</si>
  <si>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</si>
  <si>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</si>
  <si>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</si>
  <si>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</si>
  <si>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</si>
  <si>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</si>
  <si>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</si>
  <si>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</si>
  <si>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</si>
  <si>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</si>
  <si>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</si>
  <si>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</si>
  <si>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</si>
  <si>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</si>
  <si>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</si>
  <si>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</si>
  <si>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</si>
  <si>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</si>
  <si>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</si>
  <si>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</si>
  <si>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</si>
  <si>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</si>
  <si>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</si>
  <si>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</si>
  <si>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</si>
  <si>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</si>
  <si>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</si>
  <si>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</si>
  <si>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</si>
  <si>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</si>
  <si>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</si>
  <si>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</si>
  <si>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</si>
  <si>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</si>
  <si>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</si>
  <si>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</si>
  <si>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</si>
  <si>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</si>
  <si>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</si>
  <si>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</si>
  <si>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</si>
  <si>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</si>
  <si>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</si>
  <si>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</si>
  <si>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</si>
  <si>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</si>
  <si>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</si>
  <si>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</si>
  <si>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</si>
  <si>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</si>
  <si>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</si>
  <si>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</si>
  <si>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</si>
  <si>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</si>
  <si>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</si>
  <si>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</si>
  <si>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</si>
  <si>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</si>
  <si>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</si>
  <si>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</si>
  <si>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</si>
  <si>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</si>
  <si>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</si>
  <si>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</si>
  <si>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</si>
  <si>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</si>
  <si>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</si>
  <si>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</si>
  <si>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</si>
  <si>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</si>
  <si>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</si>
  <si>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</si>
  <si>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</si>
  <si>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</si>
  <si>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</si>
  <si>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</si>
  <si>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</si>
  <si>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</si>
  <si>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</si>
  <si>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</si>
  <si>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</si>
  <si>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</si>
  <si>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</si>
  <si>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</si>
  <si>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</si>
  <si>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</si>
  <si>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</si>
  <si>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</si>
  <si>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</si>
  <si>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</si>
  <si>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</si>
  <si>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</si>
  <si>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</si>
  <si>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</si>
  <si>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</si>
  <si>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</si>
  <si>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</si>
  <si>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</si>
  <si>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</si>
  <si>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</si>
  <si>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</si>
  <si>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</si>
  <si>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</si>
  <si>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</si>
  <si>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</si>
  <si>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</si>
  <si>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</si>
  <si>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</si>
  <si>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</si>
  <si>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</si>
  <si>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</si>
  <si>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</si>
  <si>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</si>
  <si>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</si>
  <si>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</si>
  <si>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</si>
  <si>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</si>
  <si>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</si>
  <si>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</si>
  <si>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</si>
  <si>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</si>
  <si>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</si>
  <si>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</si>
  <si>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</si>
  <si>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</si>
  <si>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</si>
  <si>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</si>
  <si>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</si>
  <si>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</si>
  <si>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</si>
  <si>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</si>
  <si>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</si>
  <si>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</si>
  <si>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</si>
  <si>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</si>
  <si>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</si>
  <si>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</si>
  <si>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</si>
  <si>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</si>
  <si>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</si>
  <si>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</si>
  <si>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</si>
  <si>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</si>
  <si>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</si>
  <si>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</si>
  <si>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</si>
  <si>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</si>
  <si>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</si>
  <si>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</si>
  <si>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</si>
  <si>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</si>
  <si>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</si>
  <si>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</si>
  <si>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</si>
  <si>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</si>
  <si>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</si>
  <si>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</si>
  <si>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</si>
  <si>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</si>
  <si>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</si>
  <si>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</si>
  <si>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</si>
  <si>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</si>
  <si>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</si>
  <si>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</si>
  <si>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</si>
  <si>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</si>
  <si>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</si>
  <si>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</si>
  <si>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</si>
  <si>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</si>
  <si>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</si>
  <si>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</si>
  <si>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</si>
  <si>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</si>
  <si>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</si>
  <si>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</si>
  <si>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</si>
  <si>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</si>
  <si>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</si>
  <si>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</si>
  <si>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</si>
  <si>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</si>
  <si>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</si>
  <si>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</si>
  <si>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</si>
  <si>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</si>
  <si>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</si>
  <si>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</si>
  <si>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</si>
  <si>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</si>
  <si>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</si>
  <si>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</si>
  <si>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</si>
  <si>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</si>
  <si>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</si>
  <si>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</si>
  <si>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</si>
  <si>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</si>
  <si>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</si>
  <si>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</si>
  <si>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</si>
  <si>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</si>
  <si>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</si>
  <si>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</si>
  <si>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</si>
  <si>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</si>
  <si>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</si>
  <si>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</si>
  <si>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</si>
  <si>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60 mins</t>
  </si>
  <si>
    <t xml:space="preserve">NO PCM again down </t>
  </si>
  <si>
    <t>again down   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</si>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</sst>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tabSelected="1" workbookViewId="0">
      <selection activeCell="H17" sqref="H17:I1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285.40818506944197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4.9128724537004018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11125</v>
      </c>
      <c r="E4" s="140" t="s">
        <v>38969</v>
      </c>
      <c r="F4" s="141">
        <v>45948.336805555555</v>
      </c>
      <c r="G4" s="142">
        <f ca="1">IFERROR(NOW()-F4,"")</f>
        <v>1.9805324074695818E-2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2.5441898149438202E-2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c r="B6" s="139" t="str">
        <f>IFERROR(VLOOKUP(D6,DB!A:K,11,0),"")</f>
        <v/>
      </c>
      <c r="C6" s="139"/>
      <c r="D6" s="139"/>
      <c r="E6" s="140"/>
      <c r="F6" s="141"/>
      <c r="G6" s="142">
        <f ca="1">IFERROR(NOW()-F6,"")</f>
        <v>45948.356610879629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45948.356610879629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45948.356610879629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45948.356610879629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45948.356610879629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45948.356610879629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45948.356610879629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45948.356610879629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45948.356610879629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45948.356610879629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45948.356610879629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45948.356610879629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45948.356610879629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45948.356610879629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45948.356610879629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45948.356610879629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45948.356610879629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45948.356610879629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45948.356610879629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45948.356610879629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45948.356610879629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45948.356610879629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45948.356610879629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45948.356610879629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45948.356610879629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45948.356610879629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45948.356610879629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45948.356610879629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45948.356610879629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45948.356610879629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45948.356610879629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45948.356610879629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45948.356610879629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45948.356610879629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45948.356610879629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45948.356610879629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45948.356610879629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45948.356610879629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45948.356610879629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45948.356610879629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45948.356610879629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45948.356610879629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45948.356610879629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45948.356610879629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45948.356610879629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45948.356610879629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45948.356610879629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45948.356610879629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45948.356610879629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45948.356610879629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45948.356610879629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45948.356610879629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45948.356610879629</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45948.356610879629</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45948.356610879629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45948.356610879629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45948.356610879629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45948.356610879629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45948.356610879629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45948.356610879629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45948.356610879629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45948.356610879629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45948.356610879629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45948.356610879629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45948.356610879629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45948.356610879629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45948.356610879629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45948.356610879629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45948.356610879629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45948.356610879629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45948.356610879629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45948.356610879629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45948.356610879629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45948.356610879629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45948.356610879629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45948.356610879629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45948.356610879629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45948.356610879629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45948.356610879629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45948.356610879629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45948.356610879629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45948.356610879629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45948.356610879629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45948.356610879629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45948.356610879629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45948.356610879629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45948.356610879629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45948.356610879629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45948.356610879629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45948.356610879629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45948.356610879629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45948.356610879629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45948.356610879629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45948.356610879629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45948.356610879629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45948.356610879629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45948.356610879629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45948.356610879629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45948.356610879629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45948.356610879629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45948.356610879629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45948.356610879629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45948.356610879629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45948.356610879629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45948.356610879629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45948.356610879629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45948.356610879629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45948.356610879629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45948.356610879629</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45948.356610879629</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81A9E605-4AF3-46D3-B775-599C79DA3D0A}"/>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38973</v>
      </c>
      <c r="N1" s="92" t="s">
        <v>38974</v>
      </c>
      <c r="O1" s="92" t="s">
        <v>38975</v>
      </c>
      <c r="P1" s="92" t="s">
        <v>38976</v>
      </c>
      <c r="Q1" s="92" t="s">
        <v>38977</v>
      </c>
      <c r="R1" s="92" t="s">
        <v>38978</v>
      </c>
      <c r="S1" s="92" t="s">
        <v>38979</v>
      </c>
      <c r="T1" s="92" t="s">
        <v>38980</v>
      </c>
      <c r="U1" s="92" t="s">
        <v>38981</v>
      </c>
      <c r="V1" s="92" t="s">
        <v>38982</v>
      </c>
      <c r="W1" s="92" t="s">
        <v>38983</v>
      </c>
      <c r="X1" s="92" t="s">
        <v>38984</v>
      </c>
      <c r="Y1" s="92" t="s">
        <v>38985</v>
      </c>
      <c r="Z1" s="92" t="s">
        <v>38986</v>
      </c>
      <c r="AA1" s="92" t="s">
        <v>38987</v>
      </c>
      <c r="AB1" s="92" t="s">
        <v>38988</v>
      </c>
      <c r="AC1" s="92" t="s">
        <v>38989</v>
      </c>
      <c r="AD1" s="92" t="s">
        <v>38990</v>
      </c>
      <c r="AE1" s="92" t="s">
        <v>38991</v>
      </c>
      <c r="AF1" s="92" t="s">
        <v>38992</v>
      </c>
      <c r="AG1" s="92" t="s">
        <v>38993</v>
      </c>
      <c r="AH1" s="92" t="s">
        <v>38994</v>
      </c>
      <c r="AI1" s="92" t="s">
        <v>38995</v>
      </c>
      <c r="AJ1" s="92" t="s">
        <v>38996</v>
      </c>
      <c r="AK1" s="92" t="s">
        <v>38997</v>
      </c>
      <c r="AL1" s="92" t="s">
        <v>38998</v>
      </c>
      <c r="AM1" s="92" t="s">
        <v>38999</v>
      </c>
      <c r="AN1" s="92" t="s">
        <v>39000</v>
      </c>
      <c r="AO1" s="92" t="s">
        <v>39001</v>
      </c>
      <c r="AP1" s="92" t="s">
        <v>39002</v>
      </c>
      <c r="AQ1" s="92" t="s">
        <v>39003</v>
      </c>
      <c r="AR1" s="92" t="s">
        <v>39004</v>
      </c>
      <c r="AS1" s="92" t="s">
        <v>39005</v>
      </c>
      <c r="AT1" s="92" t="s">
        <v>39006</v>
      </c>
      <c r="AU1" s="92" t="s">
        <v>39007</v>
      </c>
      <c r="AV1" s="92" t="s">
        <v>39008</v>
      </c>
      <c r="AW1" s="92" t="s">
        <v>39009</v>
      </c>
      <c r="AX1" s="92" t="s">
        <v>39010</v>
      </c>
      <c r="AY1" s="92" t="s">
        <v>39011</v>
      </c>
      <c r="AZ1" s="92" t="s">
        <v>39012</v>
      </c>
      <c r="BA1" s="92" t="s">
        <v>39013</v>
      </c>
      <c r="BB1" s="92" t="s">
        <v>39014</v>
      </c>
      <c r="BC1" s="92" t="s">
        <v>39015</v>
      </c>
      <c r="BD1" s="92" t="s">
        <v>39016</v>
      </c>
      <c r="BE1" s="92" t="s">
        <v>39017</v>
      </c>
      <c r="BF1" s="92" t="s">
        <v>39018</v>
      </c>
      <c r="BG1" s="92" t="s">
        <v>39019</v>
      </c>
      <c r="BH1" s="92" t="s">
        <v>39020</v>
      </c>
      <c r="BI1" s="92" t="s">
        <v>39021</v>
      </c>
      <c r="BJ1" s="92" t="s">
        <v>39022</v>
      </c>
      <c r="BK1" s="92" t="s">
        <v>39023</v>
      </c>
      <c r="BL1" s="92" t="s">
        <v>39024</v>
      </c>
      <c r="BM1" s="92" t="s">
        <v>39025</v>
      </c>
      <c r="BN1" s="92" t="s">
        <v>39026</v>
      </c>
      <c r="BO1" s="92" t="s">
        <v>39027</v>
      </c>
      <c r="BP1" s="92" t="s">
        <v>39028</v>
      </c>
      <c r="BQ1" s="92" t="s">
        <v>39029</v>
      </c>
      <c r="BR1" s="92" t="s">
        <v>39030</v>
      </c>
      <c r="BS1" s="92" t="s">
        <v>39031</v>
      </c>
      <c r="BT1" s="92" t="s">
        <v>39032</v>
      </c>
      <c r="BU1" s="92" t="s">
        <v>39033</v>
      </c>
      <c r="BV1" s="92" t="s">
        <v>39034</v>
      </c>
      <c r="BW1" s="92" t="s">
        <v>39035</v>
      </c>
      <c r="BX1" s="92" t="s">
        <v>39036</v>
      </c>
      <c r="BY1" s="92" t="s">
        <v>39037</v>
      </c>
      <c r="BZ1" s="92" t="s">
        <v>39038</v>
      </c>
      <c r="CA1" s="92" t="s">
        <v>39039</v>
      </c>
      <c r="CB1" s="92" t="s">
        <v>39040</v>
      </c>
      <c r="CC1" s="92" t="s">
        <v>39041</v>
      </c>
      <c r="CD1" s="92" t="s">
        <v>39042</v>
      </c>
      <c r="CE1" s="92" t="s">
        <v>39043</v>
      </c>
      <c r="CF1" s="92" t="s">
        <v>39044</v>
      </c>
      <c r="CG1" s="92" t="s">
        <v>39045</v>
      </c>
      <c r="CH1" s="92" t="s">
        <v>39046</v>
      </c>
      <c r="CI1" s="92" t="s">
        <v>39047</v>
      </c>
      <c r="CJ1" s="92" t="s">
        <v>39048</v>
      </c>
    </row>
    <row r="2" spans="1:88" s="71" customFormat="1" ht="31.5" customHeight="1">
      <c r="A2" s="64" t="s">
        <v>39049</v>
      </c>
      <c r="B2" s="64" t="s">
        <v>27</v>
      </c>
      <c r="C2" s="64">
        <v>1</v>
      </c>
      <c r="D2" s="64" t="s">
        <v>19278</v>
      </c>
      <c r="E2" s="89" t="s">
        <v>38969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141.62952766203671</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123.35677303240664</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3.8608354166644858</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0.57258310184988659</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3.565023148257751E-2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3.4897916666523088E-2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5.2104166679782793E-3</v>
      </c>
      <c r="H9" s="118">
        <v>45948.338726851849</v>
      </c>
      <c r="I9" s="18" t="str">
        <f>IFERROR(VLOOKUP(D9,DB!A:F,6,0),"")</f>
        <v>Generator-SG</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45948.356610879629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45948.356610879629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45948.356610879629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45948.356610879629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45948.356610879629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45948.356610879629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45948.356610879629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45948.356610879629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45948.356610879629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45948.356610879629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45948.356610879629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45948.356610879629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45948.356610879629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45948.356610879629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45948.356610879629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45948.356610879629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45948.356610879629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45948.356610879629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45948.356610879629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45948.356610879629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45948.356610879629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45948.356610879629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45948.356610879629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45948.356610879629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45948.356610879629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45948.356610879629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45948.356610879629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45948.356610879629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45948.356610879629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45948.356610879629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45948.356610879629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45948.356610879629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45948.356610879629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45948.356610879629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45948.356610879629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45948.356610879629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45948.356610879629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45948.356610879629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45948.356610879629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45948.356610879629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45948.356610879629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45948.356610879629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45948.356610879629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45948.356610879629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45948.356610879629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45948.356610879629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45948.356610879629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45948.356610879629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45948.356610879629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45948.356610879629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45948.356610879629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45948.356610995368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45948.356610995368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45948.356610995368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45948.356610995368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45948.356610995368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45948.356610995368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45948.356610995368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45948.356610995368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45948.356610995368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45948.356610995368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45948.356610995368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45948.356610995368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45948.356610995368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45948.356610995368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45948.356610995368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45948.356610995368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45948.356610995368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45948.356610995368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45948.356610995368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45948.356610995368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45948.356610995368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45948.356610995368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45948.356610995368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45948.356610995368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45948.356610995368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45948.356610995368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45948.356610995368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45948.356610995368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45948.356610995368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45948.356610995368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45948.356610995368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45948.356610995368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45948.356610995368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45948.356610995368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45948.356610995368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45948.356610995368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45948.356610995368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45948.356610995368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45948.356610995368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45948.356610995368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45948.356610995368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45948.356610995368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45948.356610995368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45948.356610995368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45948.356610995368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45948.356610995368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45948.356610995368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2" sqref="C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39065</v>
      </c>
      <c r="B2" s="64" t="str">
        <f>IFERROR(VLOOKUP(D2,DB!A:K,11,0),"")</f>
        <v>R3</v>
      </c>
      <c r="C2" s="18">
        <v>1</v>
      </c>
      <c r="D2" s="18" t="s">
        <v>19137</v>
      </c>
      <c r="E2" s="18" t="s">
        <v>38964</v>
      </c>
      <c r="F2" s="20">
        <v>45948.272499999999</v>
      </c>
      <c r="G2" s="21">
        <f t="shared" ref="G2:G51" ca="1" si="0">IFERROR(NOW()-F2,"-")</f>
        <v>8.4110995368973818E-2</v>
      </c>
      <c r="H2" s="22">
        <v>45948.267291666663</v>
      </c>
      <c r="I2" s="19" t="str">
        <f>IFERROR(VLOOKUP(D2,DB!A:F,6,0),"")</f>
        <v>Generator-SG</v>
      </c>
      <c r="J2" s="18" t="str">
        <f>IFERROR(VLOOKUP(D2,DB!A:G,7,0),"")</f>
        <v>Vandalized</v>
      </c>
      <c r="K2" s="47" t="s">
        <v>39066</v>
      </c>
      <c r="L2" s="23" t="str">
        <f>IFERROR(VLOOKUP(D2,DB!A:I,9,0),"")</f>
        <v>Latis</v>
      </c>
    </row>
    <row r="3" spans="1:13" ht="15" customHeight="1">
      <c r="A3" s="19"/>
      <c r="B3" s="64" t="str">
        <f>IFERROR(VLOOKUP(D3,DB!A:K,11,0),"")</f>
        <v/>
      </c>
      <c r="C3" s="18"/>
      <c r="D3" s="64"/>
      <c r="E3" s="18"/>
      <c r="F3" s="20"/>
      <c r="G3" s="21">
        <f t="shared" ca="1" si="0"/>
        <v>45948.356610995368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45948.356610995368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45948.356610995368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45948.356610995368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45948.356610995368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45948.356610995368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45948.356610995368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45948.356610995368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45948.356610995368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45948.356610995368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45948.356610995368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45948.356610995368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45948.356610995368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45948.356610995368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45948.356610995368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45948.356610995368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45948.356610995368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45948.356610995368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45948.356610995368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45948.356610995368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45948.356610995368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45948.356610995368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45948.356610995368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45948.356610995368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45948.356610995368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45948.356610995368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45948.356610995368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45948.356610995368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45948.356610995368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45948.356610995368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45948.356610995368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45948.356610995368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45948.356610995368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45948.356610995368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45948.356610995368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45948.356610995368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45948.356610995368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45948.356610995368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45948.356610995368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45948.356610995368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45948.356610995368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45948.356610995368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45948.356610995368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45948.356610995368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45948.356610995368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45948.356610995368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45948.356610995368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45948.356610995368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45948.356610995368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45948.356610995368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45948.356610995368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45948.356610995368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45948.356610995368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45948.356610995368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45948.356610995368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45948.356610995368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45948.356610995368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45948.356610995368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45948.356610995368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45948.356610995368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45948.356610995368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45948.356610995368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45948.356610995368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45948.356610995368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45948.356610995368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45948.356610995368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45948.356610995368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45948.356610995368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45948.356610995368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45948.356610995368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45948.356610995368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45948.356610995368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45948.356610995368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45948.356610995368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45948.356610995368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45948.356610995368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45948.356610995368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45948.356610995368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45948.356610995368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45948.356610995368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45948.356610995368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45948.356610995368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45948.356610995368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45948.356610995368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45948.356610995368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45948.356610995368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45948.356610995368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45948.356610995368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45948.356610995368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45948.356610995368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45948.356610995368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45948.356610995368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45948.356610995368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45948.356610995368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45948.356610995368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45948.356610995368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45948.356610995368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45948.356610995368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45948.356610995368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45948.356610995368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45948.356610995368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45948.356610995368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45948.356610995368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45948.356610995368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45948.356610995368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45948.356610995368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45948.356610995368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45948.356610995368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45948.356610995368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45948.356610995368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45948.356610995368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45948.356610995368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45948.356610995368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45948.356610995368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45948.356610995368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45948.356610995368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45948.356610995368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45948.356610995368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45948.356610995368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45948.356610995368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45948.356610995368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45948.356610995368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45948.356610995368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45948.356610995368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45948.356610995368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45948.356610995368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45948.356610995368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45948.356610995368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45948.356610995368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45948.356610995368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45948.356610995368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45948.356610995368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45948.356610995368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45948.356610995368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45948.356610995368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45948.356610995368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45948.356610995368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45948.356610995368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45948.356610995368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45948.356610995368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45948.356610995368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45948.356610995368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45948.356610995368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45948.356610995368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45948.356610995368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45948.356610995368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45948.356610995368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45948.356610995368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45948.356610995368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45948.356610995368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45948.356610995368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45948.356610995368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45948.356610995368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45948.356610995368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45948.356610995368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45948.356610995368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45948.356610995368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45948.356610995368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45948.356610995368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45948.356610995368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45948.356610995368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45948.356610995368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45948.356610995368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45948.356610995368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45948.356610995368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45948.356610995368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45948.356610995368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45948.356610995368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45948.356610995368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45948.356610995368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45948.356610995368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45948.356610995368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45948.356610995368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45948.356610995368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45948.356610995368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45948.356610995368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45948.356610995368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45948.356610995368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45948.356610995368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45948.356610995368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45948.356610995368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45948.356610995368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45948.356610995368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45948.356610995368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45948.356610995368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45948.356610995368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45948.356610995368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45948.356610995368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45948.356610995368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45948.356610995368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45948.356610995368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45948.356610995368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45948.356610995368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45948.356610995368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45948.356610995368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45948.356610995368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45948.356610995368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45948.356610995368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45948.356610995368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45948.356610995368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45948.356610995368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45948.356610995368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45948.356610995368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45948.356610995368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45948.356610995368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45948.356610995368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45948.356610995368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45948.356610995368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45948.356610995368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45948.356610995368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45948.356610995368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45948.356610995368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45948.356610995368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45948.356610995368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45948.356610995368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45948.356610995368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45948.356610995368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45948.356610995368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45948.356610995368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45948.356610995368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45948.356610995368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45948.356610995368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45948.356610995368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45948.356610995368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45948.356610995368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45948.356610995368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45948.356610995368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45948.356610995368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45948.356610995368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45948.356610995368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45948.356610995368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45948.356610995368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45948.356610995368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45948.356610995368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45948.356610995368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45948.356610995368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45948.356610995368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45948.356610995368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45948.356610995368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45948.356610995368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45948.356610995368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45948.356610995368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45948.356610995368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45948.356610995368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45948.356610995368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45948.356610995368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45948.356610995368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45948.356610995368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45948.356610995368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45948.356610995368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45948.356610995368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45948.356610995368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45948.356610995368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45948.356610995368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45948.356610995368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45948.356610995368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45948.356610995368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45948.356610995368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45948.356610995368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45948.356610995368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45948.356610995368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45948.356610995368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45948.356610995368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45948.356610995368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45948.356610995368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45948.356610995368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45948.356610995368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45948.356610995368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45948.356610995368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45948.356610995368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45948.356610995368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45948.356610995368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45948.356610995368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45948.356610995368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45948.356610995368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45948.356610995368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45948.356610995368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45948.356610995368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45948.356610995368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45948.356610995368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45948.356610995368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45948.356610995368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45948.356610995368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45948.356610995368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45948.356610995368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45948.356610995368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45948.356610995368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45948.356610995368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45948.356610995368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45948.356610995368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45948.356610995368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45948.356610995368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45948.356610995368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45948.356610995368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45948.356610995368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45948.356610995368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45948.356610995368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45948.356610995368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45948.356610995368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45948.356610995368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45948.356610995368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45948.356610995368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45948.356610995368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45948.356610995368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45948.356610995368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45948.356610995368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45948.356610995368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45948.356610995368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45948.356610995368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45948.356610995368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45948.356610995368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45948.356610995368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45948.356610995368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45948.356610995368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45948.356610995368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45948.356610995368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45948.356610995368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45948.356610995368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45948.356610995368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45948.356610995368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45948.356610995368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45948.356610995368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45948.356610995368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45948.356610995368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45948.356610995368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45948.356610995368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45948.356610995368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45948.356610995368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45948.356610995368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45948.356610995368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45948.356610995368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45948.356610995368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45948.356610995368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45948.356610995368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45948.356610995368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45948.356610995368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45948.356610995368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45948.356610995368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45948.356610995368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45948.356610995368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45948.356610995368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45948.356610995368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45948.356610995368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45948.356610995368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45948.356610995368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45948.356610995368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45948.356610995368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45948.356610995368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45948.356610995368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45948.356610995368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45948.356610995368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45948.356610995368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45948.356610995368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45948.356610995368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45948.356610995368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45948.356610995368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45948.356610995368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45948.356610995368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45948.356610995368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45948.356610995368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45948.356610995368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45948.356610995368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45948.356610995368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45948.356610995368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45948.356610995368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45948.356610995368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45948.356610995368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45948.356610995368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45948.356610995368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45948.356610995368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45948.356610995368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45948.356610995368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45948.356610995368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45948.356610995368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45948.356610995368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45948.356610995368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45948.356610995368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45948.356610995368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45948.356610995368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45948.356610995368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45948.356610995368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45948.356610995368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45948.356610995368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45948.356610995368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45948.356610995368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45948.356610995368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45948.356610995368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45948.356610995368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45948.356610995368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45948.356610995368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45948.356610995368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45948.356610995368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45948.356610995368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45948.356610995368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45948.356610995368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45948.356610995368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45948.356610995368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45948.356610995368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45948.356610995368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45948.356610995368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45948.356610995368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45948.356610995368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45948.356610995368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45948.356610995368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45948.356610995368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45948.356610995368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45948.356610995368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45948.356610995368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45948.356610995368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45948.356610995368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45948.356610995368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45948.356610995368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45948.356610995368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45948.356610995368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45948.356610995368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45948.356610995368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45948.356610995368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45948.356610995368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45948.356610995368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45948.356610995368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45948.356610995368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45948.356610995368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45948.356610995368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45948.356610995368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45948.356610995368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45948.356610995368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45948.356610995368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45948.356610995368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45948.356610995368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45948.356610995368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45948.356610995368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45948.356610995368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45948.356610995368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45948.356610995368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45948.356610995368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45948.356610995368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45948.356610995368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45948.356610995368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45948.356610995368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45948.356610995368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45948.356610995368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45948.356610995368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45948.356610995368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45948.356610995368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45948.356610995368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45948.356610995368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45948.356610995368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45948.356610995368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45948.356610995368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45948.356610995368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45948.356610995368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45948.356610995368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45948.356610995368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45948.356610995368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45948.356610995368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45948.356610995368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45948.356610995368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45948.356610995368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45948.356610995368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45948.356610995368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45948.356610995368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45948.356610995368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45948.356610995368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45948.356610995368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45948.356610995368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45948.356610995368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45948.356610995368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45948.356610995368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45948.356610995368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45948.356610995368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45948.356610995368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45948.356610995368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45948.356610995368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45948.356610995368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45948.356610995368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45948.356610995368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45948.356610995368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45948.356610995368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45948.356610995368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45948.356610995368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45948.356610995368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45948.356610995368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45948.356610995368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45948.356610995368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45948.356610995368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45948.356610995368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45948.356610995368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45948.356610995368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45948.356610995368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45948.356610995368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45948.356610995368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45948.356610995368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45948.356610995368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45948.356610995368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45948.356610995368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45948.356610995368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45948.356610995368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45948.356610995368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45948.356610995368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45948.356610995368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45948.356610995368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45948.356610995368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45948.356610995368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45948.356610995368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45948.356610995368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45948.356610995368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45948.356610995368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45948.356610995368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45948.356610995368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45948.356610995368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45948.356610995368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45948.356610995368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45948.356610995368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45948.356610995368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45948.356610995368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45948.356610995368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45948.356610995368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45948.356610995368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45948.356610995368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45948.356610995368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45948.356610995368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45948.356610995368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45948.356610995368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45948.356610995368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45948.356610995368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45948.356610995368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45948.356610995368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45948.356610995368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45948.356610995368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45948.356610995368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45948.356610995368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45948.356610995368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45948.356610995368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45948.356610995368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45948.356610995368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45948.356610995368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45948.356610995368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45948.356610995368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45948.356610995368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45948.356610995368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45948.356610995368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45948.356610995368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45948.356610995368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45948.356610995368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45948.356610995368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45948.356610995368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45948.356610995368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45948.356610995368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45948.356610995368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45948.356610995368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45948.356610995368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45948.356610995368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45948.356610995368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45948.356610995368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45948.356610995368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45948.356610995368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45948.356610995368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45948.356610995368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45948.356610995368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45948.356610995368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45948.356610995368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45948.356610995368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45948.356610995368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45948.356610995368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45948.356610995368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45948.356610995368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45948.356610995368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45948.356610995368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45948.356610995368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45948.356610995368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45948.356610995368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45948.356610995368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45948.356610995368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45948.356610995368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45948.356610995368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45948.356610995368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45948.356610995368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45948.356610995368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45948.356610995368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45948.356610995368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45948.356610995368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45948.356610995368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45948.356610995368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45948.356610995368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45948.356610995368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45948.356610995368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45948.356610995368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45948.356610995368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45948.356610995368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45948.356610995368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45948.356610995368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45948.356610995368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45948.356610995368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45948.356610995368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45948.356610995368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45948.356610995368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45948.356610995368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45948.356610995368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45948.356610995368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45948.356610995368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45948.356610995368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45948.356610995368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45948.356610995368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45948.356610995368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45948.356610995368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45948.356610995368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45948.356610995368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45948.356610995368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45948.356610995368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45948.356610995368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45948.356610995368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45948.356610995368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45948.356610995368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45948.356610995368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45948.356610995368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45948.356610995368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45948.356610995368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45948.356610995368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45948.356610995368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45948.356610995368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45948.356610995368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45948.356610995368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45948.356610995368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45948.356610995368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45948.356610995368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45948.356610995368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45948.356610995368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45948.356610995368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45948.356610995368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45948.356610995368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45948.356610995368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45948.356610995368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45948.356610995368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45948.356610995368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45948.356610995368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45948.356610995368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45948.356610995368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45948.356610995368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45948.356610995368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45948.356610995368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45948.356610995368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45948.356610995368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45948.356610995368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45948.356610995368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45948.356610995368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45948.356610995368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45948.356610995368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45948.356610995368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45948.356610995368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45948.356610995368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45948.356610995368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45948.356610995368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45948.356610995368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45948.356610995368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45948.356610995368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45948.356610995368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45948.356610995368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45948.356610995368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45948.356610995368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45948.356610995368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45948.356610995368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45948.356610995368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45948.356610995368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45948.356610995368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45948.356610995368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45948.356610995368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45948.356610995368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45948.356610995368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45948.356610995368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45948.356610995368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45948.356610995368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45948.356610995368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45948.356610995368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45948.356610995368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45948.356610995368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45948.356610995368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45948.356610995368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45948.356610995368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45948.356610995368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45948.356610995368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45948.356610995368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45948.356610995368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45948.356610995368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45948.356610995368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45948.356610995368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45948.356610995368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45948.356610995368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45948.356610995368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45948.356610995368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45948.356610995368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45948.356610995368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45948.356610995368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45948.356610995368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45948.356610995368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45948.356610995368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45948.356610995368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45948.356610995368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45948.356610995368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45948.356610995368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45948.356610995368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45948.356610995368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45948.356610995368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45948.356610995368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45948.356610995368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45948.356610995368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45948.356610995368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45948.356610995368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45948.356610995368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45948.356610995368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45948.356610995368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45948.356610995368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45948.356610995368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45948.356610995368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45948.356610995368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45948.356610995368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45948.356610995368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45948.356610995368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45948.356610995368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45948.356610995368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45948.356610995368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45948.356610995368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45948.356610995368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45948.356610995368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45948.356610995368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45948.356610995368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45948.356610995368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45948.356610995368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45948.356610995368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45948.356610995368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45948.356610995368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45948.356610995368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45948.356610995368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45948.356610995368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45948.356610995368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45948.356610995368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45948.356610995368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45948.356610995368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45948.356610995368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45948.356610995368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45948.356610995368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45948.356610995368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45948.356610995368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45948.356610995368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45948.356610995368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45948.356610995368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45948.356610995368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45948.356610995368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45948.356610995368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45948.356610995368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45948.356610995368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45948.356610995368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45948.356610995368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45948.356610995368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45948.356610995368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45948.356610995368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45948.356610995368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45948.356610995368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45948.356610995368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45948.356610995368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45948.356610995368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45948.356610995368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45948.356610995368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45948.356610995368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45948.356610995368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45948.356610995368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45948.356610995368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45948.356610995368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45948.356610995368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45948.356610995368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45948.356610995368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45948.356610995368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45948.356610995368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45948.356610995368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45948.356610995368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45948.356610995368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45948.356610995368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45948.356610995368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45948.356610995368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45948.356610995368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45948.356610995368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45948.356610995368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45948.356610995368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45948.356610995368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45948.356610995368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45948.356610995368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45948.356610995368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45948.356610995368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45948.356610995368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45948.356610995368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45948.356610995368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45948.356610995368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45948.356610995368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45948.356610995368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45948.356610995368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45948.356610995368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45948.356610995368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45948.356610995368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45948.356610995368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45948.356610995368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45948.356610995368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45948.356610995368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45948.356610995368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45948.356610995368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45948.356610995368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45948.356610995368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45948.356610995368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45948.356610995368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45948.356610995368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45948.356610995368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45948.356610995368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45948.356610995368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45948.356610995368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45948.356610995368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45948.356610995368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45948.356610995368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45948.356610995368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45948.356610995368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45948.356610995368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45948.356610995368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45948.356610995368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45948.356610995368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45948.356610995368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45948.356610995368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45948.356610995368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45948.356610995368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45948.356610995368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45948.356610995368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45948.356610995368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45948.356610995368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45948.356610995368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45948.356610995368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45948.356610995368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45948.356610995368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45948.356610995368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45948.356610995368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45948.356610995368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45948.356610995368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45948.356610995368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45948.356610995368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45948.356610995368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45948.356610995368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45948.356610995368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45948.356610995368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45948.356610995368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45948.356610995368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45948.356610995368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45948.356610995368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45948.356610995368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45948.356610995368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45948.356610995368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45948.356610995368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45948.356610995368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45948.356610995368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45948.356610995368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45948.356610995368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45948.356610995368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45948.356610995368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45948.356610995368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45948.356610995368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45948.356610995368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45948.356610995368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45948.356610995368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45948.356610995368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45948.356610995368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45948.356610995368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45948.356610995368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45948.356610995368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45948.356610995368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45948.356610995368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45948.356610995368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45948.356610995368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45948.356610995368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45948.356610995368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45948.356610995368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45948.356610995368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45948.356610995368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45948.356610995368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45948.356610995368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45948.356610995368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45948.356610995368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45948.356610995368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45948.356610995368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45948.356610995368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45948.356610995368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45948.356610995368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45948.356610995368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45948.356610995368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45948.356610995368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45948.356610995368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45948.356610995368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45948.356610995368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45948.356610995368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45948.356610995368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45948.356610995368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45948.356610995368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45948.356610995368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45948.356610995368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45948.356610995368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45948.356610995368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45948.356610995368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45948.356610995368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45948.356610995368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45948.356610995368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45948.356610995368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45948.356610995368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45948.356610995368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45948.356610995368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45948.356610995368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45948.356610995368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45948.356610995368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45948.356610995368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45948.356610995368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45948.356610995368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45948.356610995368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45948.356610995368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45948.356610995368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45948.356610995368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45948.356610995368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45948.356610995368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45948.356610995368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45948.356610995368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45948.356610995368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45948.356610995368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45948.356610995368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45948.356610995368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45948.356610995368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45948.356610995368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45948.356610995368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45948.356610995368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45948.356610995368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45948.356610995368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45948.356610995368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45948.356610995368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45948.356610995368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45948.356610995368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45948.356610995368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45948.356610995368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45948.356610995368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45948.356610995368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45948.356610995368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45948.356610995368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45948.356610995368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45948.356610995368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45948.356610995368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45948.356610995368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45948.356610995368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45948.356610995368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45948.356610995368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45948.356610995368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45948.356610995368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45948.356610995368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45948.356610995368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45948.356610995368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45948.356610995368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45948.356610995368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45948.356610995368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45948.356610995368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45948.356610995368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45948.356610995368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45948.356610995368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45948.356610995368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45948.356610995368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45948.356610995368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45948.356610995368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45948.356610995368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45948.356610995368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45948.356610995368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45948.356610995368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45948.356610995368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45948.356610995368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45948.356610995368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45948.356610995368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45948.356610995368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45948.356610995368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45948.356610995368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45948.356610995368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45948.356610995368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45948.356610995368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45948.356610995368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45948.356610995368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45948.356610995368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45948.356610995368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45948.356610995368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45948.356610995368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45948.356610995368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45948.356610995368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45948.356610995368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45948.356610995368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45948.356610995368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45948.356610995368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45948.356610995368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45948.356610995368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45948.356610995368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45948.356610995368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45948.356610995368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45948.356610995368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45948.356610995368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45948.356610995368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45948.356610995368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45948.356610995368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45948.356610995368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45948.356610995368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45948.356610995368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45948.356610995368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45948.356610995368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45948.356610995368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45948.356610995368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45948.356610995368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45948.356610995368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45948.356610995368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45948.356610995368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45948.356610995368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45948.356610995368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45948.356610995368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45948.356610995368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45948.356610995368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45948.356610995368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45948.356610995368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45948.356610995368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45948.356610995368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45948.356610995368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45948.356610995368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45948.356610995368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45948.356610995368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45948.356610995368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45948.356610995368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45948.356610995368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45948.356610995368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45948.356610995368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45948.356610995368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45948.356610995368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45948.356610995368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45948.356610995368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45948.356610995368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45948.356610995368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45948.356610995368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45948.356610995368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45948.356610995368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45948.356610995368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45948.356610995368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45948.356610995368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45948.356610995368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45948.356610995368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45948.356610995368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45948.356610995368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45948.356610995368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45948.356610995368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45948.356610995368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45948.356610995368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45948.356610995368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45948.356610995368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45948.356610995368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45948.356610995368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45948.356610995368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45948.356610995368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45948.356610995368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45948.356610995368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45948.356610995368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45948.356610995368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45948.356610995368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45948.356610995368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45948.356610995368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45948.356610995368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45948.356610995368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45948.356610995368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45948.356610995368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45948.356610995368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45948.356610995368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45948.356610995368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45948.356610995368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45948.356610995368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45948.356610995368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45948.356610995368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45948.356610995368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45948.356610995368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45948.356610995368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45948.356610995368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45948.356610995368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45948.356610995368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45948.356610995368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45948.356610995368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45948.356610995368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45948.356610995368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45948.356610995368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45948.356610995368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45948.356610995368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45948.356610995368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45948.356610995368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45948.356610995368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45948.356610995368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45948.356610995368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45948.356610995368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45948.356610995368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45948.356610995368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45948.356610995368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45948.356610995368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45948.356610995368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45948.356610995368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45948.356610995368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45948.356610995368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45948.356610995368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45948.356610995368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45948.356610995368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45948.356610995368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45948.356610995368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45948.356610995368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45948.356610995368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45948.356610995368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45948.356610995368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45948.356610995368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45948.356610995368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45948.356610995368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45948.356610995368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45948.356610995368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45948.356610995368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45948.356610995368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45948.356610995368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45948.356610995368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45948.356610995368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45948.356610995368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45948.356610995368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45948.356610995368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45948.356610995368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45948.356610995368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45948.356610995368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45948.356610995368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45948.356610995368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45948.356610995368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45948.356610995368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45948.356610995368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45948.356610995368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45948.356610995368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45948.356610995368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45948.356610995368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45948.356610995368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45948.356610995368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45948.356610995368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45948.356610995368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45948.356610995368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45948.356610995368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45948.356610995368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45948.356610995368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45948.356610995368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45948.356610995368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45948.356610995368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45948.356610995368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45948.356610995368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45948.356610995368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45948.356610995368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45948.356610995368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45948.356610995368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45948.356610995368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39067</v>
      </c>
      <c r="B2" s="99" t="str">
        <f>IFERROR(VLOOKUP(D2,DB!A:K,11,0),"")</f>
        <v>R4</v>
      </c>
      <c r="C2" s="100">
        <v>1</v>
      </c>
      <c r="D2" s="96" t="s">
        <v>35082</v>
      </c>
      <c r="E2" s="101" t="s">
        <v>38964</v>
      </c>
      <c r="F2" s="102">
        <v>45703.480717592596</v>
      </c>
      <c r="G2" s="103">
        <f ca="1">IFERROR(NOW()-F2,"")</f>
        <v>244.87589328703325</v>
      </c>
      <c r="H2" s="102">
        <v>45703.474768518521</v>
      </c>
      <c r="I2" s="99" t="str">
        <f>IFERROR(VLOOKUP(D2,DB!A:F,6,0),"")</f>
        <v>SCECO</v>
      </c>
      <c r="J2" s="99" t="str">
        <f>IFERROR(VLOOKUP(D2,DB!A:G,7,0),"")</f>
        <v>Dead</v>
      </c>
      <c r="K2" s="104" t="s">
        <v>39068</v>
      </c>
      <c r="L2" s="96" t="str">
        <f>IFERROR(VLOOKUP(D2,DB!A:I,9,0),"")</f>
        <v>Latis</v>
      </c>
    </row>
    <row r="3" spans="1:16" ht="15" customHeight="1">
      <c r="A3" s="124" t="s">
        <v>39069</v>
      </c>
      <c r="B3" s="124" t="str">
        <f>IFERROR(VLOOKUP(D3,DB!A:K,11,0),"")</f>
        <v>R4</v>
      </c>
      <c r="C3" s="125">
        <v>2</v>
      </c>
      <c r="D3" s="126" t="s">
        <v>28178</v>
      </c>
      <c r="E3" s="101" t="s">
        <v>38964</v>
      </c>
      <c r="F3" s="128">
        <v>45947.495092592595</v>
      </c>
      <c r="G3" s="129">
        <f ca="1">IFERROR(NOW()-F3,"")</f>
        <v>0.86151828703441424</v>
      </c>
      <c r="H3" s="128">
        <v>45947.457812499997</v>
      </c>
      <c r="I3" s="124" t="str">
        <f>IFERROR(VLOOKUP(D3,DB!A:F,6,0),"")</f>
        <v>SCECO</v>
      </c>
      <c r="J3" s="124" t="str">
        <f>IFERROR(VLOOKUP(D3,DB!A:G,7,0),"")</f>
        <v>Dead</v>
      </c>
      <c r="K3" s="130" t="s">
        <v>39070</v>
      </c>
      <c r="L3" s="126" t="str">
        <f>IFERROR(VLOOKUP(D3,DB!A:I,9,0),"")</f>
        <v>Latis</v>
      </c>
    </row>
    <row r="4" spans="1:16" s="113" customFormat="1" ht="15" customHeight="1">
      <c r="A4" s="99" t="s">
        <v>39071</v>
      </c>
      <c r="B4" s="99" t="str">
        <f>IFERROR(VLOOKUP(D4,DB!A:K,11,0),"")</f>
        <v>R4</v>
      </c>
      <c r="C4" s="100">
        <v>1</v>
      </c>
      <c r="D4" s="96" t="s">
        <v>24605</v>
      </c>
      <c r="E4" s="101" t="s">
        <v>38969</v>
      </c>
      <c r="F4" s="102">
        <v>45948.094629629632</v>
      </c>
      <c r="G4" s="171">
        <f ca="1">IFERROR(NOW()-F4,"")</f>
        <v>0.26198124999791617</v>
      </c>
      <c r="H4" s="102">
        <v>45948.088518518518</v>
      </c>
      <c r="I4" s="99" t="str">
        <f>IFERROR(VLOOKUP(D4,DB!A:F,6,0),"")</f>
        <v>SCECO</v>
      </c>
      <c r="J4" s="99" t="str">
        <f>IFERROR(VLOOKUP(D4,DB!A:G,7,0),"")</f>
        <v>Dead</v>
      </c>
      <c r="K4" s="104" t="s">
        <v>39072</v>
      </c>
      <c r="L4" s="96" t="str">
        <f>IFERROR(VLOOKUP(D4,DB!A:I,9,0),"")</f>
        <v>Latis</v>
      </c>
    </row>
    <row r="5" spans="1:16" ht="15" customHeight="1">
      <c r="A5" s="124"/>
      <c r="B5" s="124" t="str">
        <f>IFERROR(VLOOKUP(D5,DB!A:K,11,0),"")</f>
        <v/>
      </c>
      <c r="C5" s="125"/>
      <c r="D5" s="96"/>
      <c r="E5" s="101"/>
      <c r="F5" s="128"/>
      <c r="G5" s="129">
        <f ca="1">IFERROR(NOW()-F5,"")</f>
        <v>45948.356610879629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45948.356610879629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45948.356610879629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45948.356610879629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45948.356610879629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45948.356610879629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45948.356610879629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45948.356610879629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45948.356610879629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45948.356610879629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45948.356610879629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45948.356610879629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45948.356610879629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45948.356610879629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45948.356610879629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45948.356610879629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45948.356610879629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45948.356610879629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45948.356610879629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45948.356610879629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45948.356610879629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45948.356610879629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45948.356610879629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45948.356610879629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45948.356610879629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45948.356610879629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45948.356610879629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45948.356610879629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45948.356610879629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45948.356610879629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45948.356610879629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45948.356610879629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45948.356610879629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45948.356610879629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45948.356610879629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45948.356610879629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45948.356610879629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45948.356610879629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45948.356610879629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45948.356610879629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45948.356610879629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45948.356610879629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45948.356610879629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45948.356610879629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45948.356610879629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45948.356610879629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45948.356610879629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45948.356610879629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45948.356610879629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45948.356610879629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45948.356610879629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45948.356610879629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45948.356610879629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45948.356610879629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45948.356610879629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45948.356610879629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45948.356610879629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45948.356610879629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45948.356610879629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45948.356610879629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45948.356610879629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45948.356610879629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45948.356610879629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45948.356610879629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45948.356610879629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45948.356610879629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45948.356610879629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45948.356610879629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45948.356610879629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45948.356610879629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45948.356610879629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45948.356610879629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45948.356610879629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45948.356610879629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45948.356610879629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45948.356610879629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45948.356610879629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45948.356610879629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45948.356610879629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45948.356610879629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45948.356610879629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45948.356610879629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45948.356610879629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45948.356610879629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45948.356610879629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45948.356610879629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45948.356610879629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45948.356610879629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45948.356610879629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45948.356610879629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45948.356610879629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45948.356610879629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45948.356610879629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45948.356610879629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45948.356610879629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45948.356610879629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45948.356610879629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45948.356610879629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45948.356610879629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45948.356610879629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45948.356610879629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45948.356610879629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45948.356610879629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45948.356610879629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45948.356610879629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45948.356610879629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45948.356610879629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45948.356610879629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45948.356610879629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45948.356610879629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45948.356610879629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45948.356610879629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45948.356610879629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45948.356610879629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45948.356610879629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45948.356610879629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45948.356610879629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45948.356610879629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45948.356610879629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45948.356610879629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45948.356610879629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45948.356610879629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45948.356610879629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45948.356610879629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45948.356610879629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45948.356610879629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45948.356610879629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45948.356610879629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45948.356610879629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45948.356610879629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45948.356610879629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45948.356610879629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45948.356610879629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45948.356610879629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45948.356610879629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45948.356610879629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45948.356610879629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45948.356610879629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45948.356610879629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45948.356610879629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45948.356610879629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45948.356610879629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45948.356610879629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45948.356610879629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45948.356610879629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45948.356610879629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45948.356610879629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45948.356610879629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45948.356610879629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45948.356610879629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45948.356610879629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45948.356610879629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45948.356610879629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45948.356610879629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45948.356610879629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45948.356610879629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45948.356610879629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45948.356610879629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45948.356610879629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45948.356610879629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45948.356610879629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45948.356610879629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45948.356610879629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45948.356610879629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45948.356610879629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45948.356610879629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45948.356610879629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45948.356610879629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45948.356610879629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45948.356610879629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45948.356610879629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45948.356610879629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45948.356610879629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45948.356610879629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45948.356610879629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45948.356610879629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45948.356610879629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45948.356610879629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45948.356610879629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45948.356610879629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45948.356610879629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45948.356610879629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45948.356610879629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45948.356610879629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45948.356610879629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45948.356610879629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45948.356610879629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45948.356610879629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45948.356610879629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45948.356610879629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45948.356610879629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45948.356610879629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45948.356610879629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45948.356610879629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45948.356610879629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45948.356610879629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45948.356610879629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45948.356610879629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45948.356610879629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45948.356610879629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45948.356610879629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45948.356610879629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45948.356610879629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45948.356610879629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45948.356610879629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45948.356610879629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45948.356610879629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45948.356610879629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45948.356610879629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45948.356610879629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45948.356610879629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45948.356610879629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45948.356610879629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45948.356610879629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45948.356610879629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45948.356610879629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45948.356610879629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45948.356610879629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45948.356610879629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45948.356610879629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45948.356610879629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45948.356610879629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45948.356610879629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45948.356610879629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45948.356610879629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45948.356610879629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45948.356610879629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45948.356610879629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45948.356610879629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45948.356610879629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45948.356610879629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45948.356610879629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45948.356610879629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45948.356610879629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45948.356610879629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45948.356610879629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45948.356610879629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45948.356610879629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45948.356610879629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45948.356610879629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45948.356610879629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45948.356610879629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45948.356610879629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45948.356610879629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45948.356610879629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45948.356610879629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45948.356610879629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45948.356610879629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45948.356610879629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45948.356610879629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45948.356610879629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45948.356610879629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45948.356610879629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45948.356610879629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45948.356610879629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45948.356610879629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45948.356610879629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45948.356610879629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45948.356610879629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45948.356610879629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45948.356610879629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45948.356610879629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45948.356610879629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45948.356610879629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45948.356610879629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45948.356610879629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45948.356610879629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45948.356610879629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45948.356610879629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45948.356610879629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45948.356610879629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45948.356610879629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45948.356610879629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45948.356610879629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45948.356610879629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45948.356610879629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45948.356610879629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45948.356610879629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45948.356610879629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45948.356610879629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45948.356610879629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45948.356610879629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45948.356610879629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45948.356610879629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45948.356610879629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45948.356610879629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45948.356610879629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45948.356610879629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45948.356610879629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45948.356610879629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45948.356610879629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45948.356610879629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45948.356610879629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45948.356610879629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45948.356610879629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45948.356610879629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45948.356610879629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45948.356610879629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45948.356610879629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45948.356610879629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45948.356610879629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45948.356610879629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45948.356610879629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45948.356610879629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45948.356610879629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45948.356610879629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45948.356610879629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45948.356610879629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45948.356610879629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45948.356610879629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45948.356610879629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45948.356610879629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45948.356610879629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45948.356610879629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45948.356610879629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45948.356610879629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45948.356610879629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45948.356610879629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45948.356610879629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45948.356610879629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45948.356610879629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45948.356610879629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45948.356610879629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45948.356610879629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45948.356610879629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45948.356610879629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45948.356610879629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45948.356610879629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45948.356610879629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45948.356610879629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45948.356610879629</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45948.356610879629</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39073</v>
      </c>
      <c r="B2" s="37" t="str">
        <f>IFERROR(VLOOKUP(D2,DB!A:K,11,0),"")</f>
        <v>R5</v>
      </c>
      <c r="C2" s="37">
        <v>3</v>
      </c>
      <c r="D2" s="123" t="s">
        <v>36000</v>
      </c>
      <c r="E2" s="37" t="s">
        <v>38964</v>
      </c>
      <c r="F2" s="38">
        <v>45891.832060185188</v>
      </c>
      <c r="G2" s="154">
        <f ca="1">IFERROR(NOW()-F2,"")</f>
        <v>56.524550694441132</v>
      </c>
      <c r="H2" s="38">
        <v>45891.790393518517</v>
      </c>
      <c r="I2" s="37" t="str">
        <f>IFERROR(VLOOKUP(D2,DB!A:F,6,0),"")</f>
        <v>Generator-SG</v>
      </c>
      <c r="J2" s="37" t="str">
        <f>IFERROR(VLOOKUP(D2,DB!A:G,7,0),"")</f>
        <v>Vandalized</v>
      </c>
      <c r="K2" s="37" t="s">
        <v>39074</v>
      </c>
      <c r="L2" s="37" t="str">
        <f>IFERROR(VLOOKUP(D2,DB!A:I,9,0),"")</f>
        <v>Latis</v>
      </c>
      <c r="M2" s="122"/>
    </row>
    <row r="3" spans="1:13" ht="30.75">
      <c r="A3" s="37" t="s">
        <v>39075</v>
      </c>
      <c r="B3" s="37" t="str">
        <f>IFERROR(VLOOKUP(D3,DB!A:K,11,0),"")</f>
        <v>R5</v>
      </c>
      <c r="C3" s="37">
        <v>1</v>
      </c>
      <c r="D3" s="37" t="s">
        <v>31295</v>
      </c>
      <c r="E3" s="37" t="s">
        <v>38969</v>
      </c>
      <c r="F3" s="38">
        <v>45926.188877314817</v>
      </c>
      <c r="G3" s="154">
        <f t="shared" ref="G3" ca="1" si="0">IFERROR(NOW()-F3,"")</f>
        <v>22.167733564812806</v>
      </c>
      <c r="H3" s="38">
        <v>45926.158159722225</v>
      </c>
      <c r="I3" s="37" t="str">
        <f>IFERROR(VLOOKUP(D3,DB!A:F,6,0),"")</f>
        <v>SCECO</v>
      </c>
      <c r="J3" s="37" t="str">
        <f>IFERROR(VLOOKUP(D3,DB!A:G,7,0),"")</f>
        <v>Good</v>
      </c>
      <c r="K3" s="37" t="s">
        <v>39076</v>
      </c>
      <c r="L3" s="37" t="str">
        <f>IFERROR(VLOOKUP(D3,DB!A:I,9,0),"")</f>
        <v>Latis</v>
      </c>
      <c r="M3" s="122"/>
    </row>
    <row r="4" spans="1:13" ht="30.75">
      <c r="A4" s="37" t="s">
        <v>39077</v>
      </c>
      <c r="B4" s="37" t="str">
        <f>IFERROR(VLOOKUP(D4,DB!A:K,11,0),"")</f>
        <v>R5</v>
      </c>
      <c r="C4" s="37">
        <v>2</v>
      </c>
      <c r="D4" s="37" t="s">
        <v>31159</v>
      </c>
      <c r="E4" s="37" t="s">
        <v>38964</v>
      </c>
      <c r="F4" s="38">
        <v>45944.771574074075</v>
      </c>
      <c r="G4" s="39">
        <f t="shared" ref="G4" ca="1" si="1">IFERROR(NOW()-F4,"")</f>
        <v>3.5850368055544095</v>
      </c>
      <c r="H4" s="38">
        <v>45944.676192129627</v>
      </c>
      <c r="I4" s="37" t="str">
        <f>IFERROR(VLOOKUP(D4,DB!A:F,6,0),"")</f>
        <v>SCECO</v>
      </c>
      <c r="J4" s="37" t="str">
        <f>IFERROR(VLOOKUP(D4,DB!A:G,7,0),"")</f>
        <v>Dead</v>
      </c>
      <c r="K4" s="37" t="s">
        <v>39078</v>
      </c>
      <c r="L4" s="37" t="str">
        <f>IFERROR(VLOOKUP(D4,DB!A:I,9,0),"")</f>
        <v>Latis</v>
      </c>
    </row>
    <row r="5" spans="1:13" ht="30.75">
      <c r="A5" s="37" t="s">
        <v>39079</v>
      </c>
      <c r="B5" s="37" t="str">
        <f>IFERROR(VLOOKUP(D5,DB!A:K,11,0),"")</f>
        <v>R5</v>
      </c>
      <c r="C5" s="37">
        <v>1</v>
      </c>
      <c r="D5" s="123" t="s">
        <v>34747</v>
      </c>
      <c r="E5" s="37" t="s">
        <v>38969</v>
      </c>
      <c r="F5" s="38">
        <v>45947.497812499998</v>
      </c>
      <c r="G5" s="39">
        <f t="shared" ref="G5:G12" ca="1" si="2">IFERROR(NOW()-F5,"")</f>
        <v>0.8587983796314802</v>
      </c>
      <c r="H5" s="38">
        <v>45947.491562499999</v>
      </c>
      <c r="I5" s="37" t="str">
        <f>IFERROR(VLOOKUP(D5,DB!A:F,6,0),"")</f>
        <v>SCECO</v>
      </c>
      <c r="J5" s="37" t="str">
        <f>IFERROR(VLOOKUP(D5,DB!A:G,7,0),"")</f>
        <v>Dead</v>
      </c>
      <c r="K5" s="37" t="s">
        <v>39080</v>
      </c>
      <c r="L5" s="37" t="str">
        <f>IFERROR(VLOOKUP(D5,DB!A:I,9,0),"")</f>
        <v>Latis</v>
      </c>
    </row>
    <row r="6" spans="1:13" ht="15">
      <c r="A6" s="37"/>
      <c r="B6" s="37" t="str">
        <f>IFERROR(VLOOKUP(D6,DB!A:K,11,0),"")</f>
        <v/>
      </c>
      <c r="C6" s="37"/>
      <c r="D6" s="37"/>
      <c r="E6" s="37"/>
      <c r="F6" s="38"/>
      <c r="G6" s="39">
        <f t="shared" ca="1" si="2"/>
        <v>45948.356610879629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45948.356610879629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45948.356610879629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45948.356610879629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45948.356610879629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45948.356610879629</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45948.356610879629</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45948.356610879629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45948.356610879629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45948.356610879629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45948.356610879629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45948.356610879629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45948.356610879629</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45948.356610879629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45948.356610879629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45948.356610879629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45948.356610879629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45948.356610879629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45948.356610879629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45948.356610879629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45948.356610879629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45948.356610879629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45948.356610879629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45948.356610879629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45948.356610879629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45948.356610879629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45948.356610879629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45948.356610879629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45948.356610879629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45948.356610879629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45948.356610879629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45948.356610879629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45948.356610879629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45948.356610879629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45948.356610879629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45948.356610879629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45948.356610879629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45948.356610879629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45948.356610879629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45948.356610879629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45948.356610879629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45948.356610879629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45948.356610879629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45948.356610879629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45948.356610879629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45948.356610879629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45948.356610879629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45948.356610879629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45948.356610879629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45948.356610879629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45948.356610879629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45948.356610879629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45948.356610879629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45948.356610879629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45948.356610879629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45948.356610879629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45948.356610879629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45948.356610879629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45948.356610879629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45948.356610879629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45948.356610879629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45948.356610879629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45948.356610879629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45948.356610879629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45948.356610879629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45948.356610879629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45948.356610879629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45948.356610879629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45948.356610879629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45948.356610879629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45948.356610879629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45948.356610879629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45948.356610879629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45948.356610879629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45948.356610879629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45948.356610879629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45948.356610879629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45948.356610879629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45948.356610879629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45948.356610879629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45948.356610879629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45948.356610879629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45948.356610879629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45948.356610879629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45948.356610879629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45948.356610879629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45948.356610879629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45948.356610879629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45948.356610879629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45948.356610879629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45948.356610879629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45948.356610879629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45948.356610879629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45948.356610879629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45948.356610879629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45948.356610879629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45948.356610879629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45948.356610879629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45948.356610879629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45948.356610879629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45948.356610879629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45948.356610879629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45948.356610879629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45948.356610879629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45948.356610879629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45948.356610879629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45948.356610879629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45948.356610879629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45948.356610879629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45948.356610879629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45948.356610879629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45948.356610879629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45948.356610879629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45948.356610879629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45948.356610879629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45948.356610879629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45948.356610879629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45948.356610879629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45948.356610879629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45948.356610879629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45948.356610879629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45948.356610879629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45948.356610879629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45948.356610879629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45948.356610879629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45948.356610879629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45948.356610879629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45948.356610879629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45948.356610879629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45948.356610879629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45948.356610879629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45948.356610879629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45948.356610879629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45948.356610879629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45948.356610879629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45948.356610879629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45948.356610879629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45948.356610879629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45948.356610879629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45948.356610879629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45948.356610879629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45948.356610879629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45948.356610879629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45948.356610879629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45948.356610879629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45948.356610879629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45948.356610879629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45948.356610879629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45948.356610879629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45948.356610879629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45948.356610879629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45948.356610879629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45948.356610879629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45948.356610879629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45948.356610879629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45948.356610879629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45948.356610879629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45948.356610879629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45948.356610879629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45948.356610879629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45948.356610879629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45948.356610879629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45948.356610879629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45948.356610879629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45948.356610879629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45948.356610879629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45948.356610879629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45948.356610879629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45948.356610879629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45948.356610879629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45948.356610879629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45948.356610879629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45948.356610879629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45948.356610879629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45948.356610879629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45948.356610879629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45948.356610879629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45948.356610879629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45948.356610879629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45948.356610879629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45948.356610879629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45948.356610879629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45948.356610879629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45948.356610879629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45948.356610879629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45948.356610879629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45948.356610879629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45948.356610879629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45948.356610879629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45948.356610879629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45948.356610879629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45948.356610879629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45948.356610879629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45948.356610879629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45948.356610879629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45948.356610879629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45948.356610879629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45948.356610879629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45948.356610879629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45948.356610879629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45948.356610879629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45948.356610879629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45948.356610879629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45948.356610879629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45948.356610879629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45948.356610879629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45948.356610879629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45948.356610879629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45948.356610879629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45948.356610879629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45948.356610879629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45948.356610879629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45948.356610879629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45948.356610879629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45948.356610879629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45948.356610879629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45948.356610879629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45948.356610879629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45948.356610879629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45948.356610879629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45948.356610879629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45948.356610879629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45948.356610879629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45948.356610879629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45948.356610879629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45948.356610879629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45948.356610879629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45948.356610879629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45948.356610879629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45948.356610879629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45948.356610879629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45948.356610879629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45948.356610879629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45948.356610879629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45948.356610879629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45948.356610879629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45948.356610879629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45948.356610879629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45948.356610879629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45948.356610879629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45948.356610879629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45948.356610879629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45948.356610879629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45948.356610879629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45948.356610879629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45948.356610879629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45948.356610879629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45948.356610879629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45948.356610879629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45948.356610879629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45948.356610879629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45948.356610879629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45948.356610879629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45948.356610879629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45948.356610879629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45948.356610879629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45948.356610879629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45948.356610879629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45948.356610879629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45948.356610879629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45948.356610879629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45948.356610879629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45948.356610879629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45948.356610879629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45948.356610879629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45948.356610879629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45948.356610879629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45948.356610879629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45948.356610879629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45948.356610879629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45948.356610879629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45948.356610879629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45948.356610879629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45948.356610879629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45948.356610879629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45948.356610879629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45948.356610879629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45948.356610879629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45948.356610879629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45948.356610879629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45948.356610879629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45948.356610879629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45948.356610879629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45948.356610879629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45948.356610879629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45948.356610879629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45948.356610879629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45948.356610879629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45948.356610879629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45948.356610879629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45948.356610879629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45948.356610879629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45948.356610879629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45948.356610879629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45948.356610879629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45948.356610879629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45948.356610879629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45948.356610879629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45948.356610879629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45948.356610879629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45948.356610879629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45948.356610879629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45948.356610879629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45948.356610879629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45948.356610879629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45948.356610879629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45948.356610879629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45948.356610879629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45948.356610879629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45948.356610879629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45948.356610879629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45948.356610879629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45948.356610879629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45948.356610879629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45948.356610879629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45948.356610879629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45948.356610879629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45948.356610879629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45948.356610879629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45948.356610879629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45948.356610879629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45948.356610879629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45948.356610879629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45948.356610879629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45948.356610879629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45948.356610879629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45948.356610879629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45948.356610879629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45948.356610879629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45948.356610879629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45948.356610879629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45948.356610879629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45948.356610879629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45948.356610879629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45948.356610879629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45948.356610879629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45948.356610879629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45948.356610879629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45948.356610879629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45948.356610879629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45948.356610879629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45948.356610879629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45948.356610879629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45948.356610879629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45948.356610879629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45948.356610879629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45948.356610879629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45948.356610879629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45948.356610879629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45948.356610879629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45948.356610879629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45948.356610879629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45948.356610879629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45948.356610879629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45948.356610879629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45948.356610879629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45948.356610879629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45948.356610879629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45948.356610879629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45948.356610879629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45948.356610879629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45948.356610879629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45948.356610879629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45948.356610879629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45948.356610879629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45948.356610879629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45948.356610879629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45948.356610879629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45948.356610879629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45948.356610879629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45948.356610879629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45948.356610879629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45948.356610879629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45948.356610879629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45948.356610879629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45948.356610879629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45948.356610879629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45948.356610879629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45948.356610879629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45948.356610879629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45948.356610879629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45948.356610879629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45948.356610879629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45948.356610879629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45948.356610879629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45948.356610879629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45948.356610879629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45948.356610879629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45948.356610879629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45948.356610879629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45948.356610879629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45948.356610879629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45948.356610879629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45948.356610879629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45948.356610879629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45948.356610879629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45948.356610879629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45948.356610879629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45948.356610879629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45948.356610879629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45948.356610879629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45948.356610879629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45948.356610879629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45948.356610879629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45948.356610879629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45948.356610879629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45948.356610879629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45948.356610879629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45948.356610879629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45948.356610879629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45948.356610879629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45948.356610879629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45948.356610879629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45948.356610879629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45948.356610879629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45948.356610879629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45948.356610879629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45948.356610879629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45948.356610879629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45948.356610879629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45948.356610879629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45948.356610879629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45948.356610879629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45948.356610879629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45948.356610879629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45948.356610879629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45948.356610879629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45948.356610879629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45948.356610879629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45948.356610879629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45948.356610879629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45948.356610879629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45948.356610879629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45948.356610879629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45948.356610879629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45948.356610879629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45948.356610879629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45948.356610879629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45948.356610879629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45948.356610879629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45948.356610879629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45948.356610879629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45948.356610879629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45948.356610879629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45948.356610879629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45948.356610879629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45948.356610879629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45948.356610879629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45948.356610879629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45948.356610879629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45948.356610879629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45948.356610879629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45948.356610879629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45948.356610879629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45948.356610879629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45948.356610879629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45948.356610879629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45948.356610879629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45948.356610879629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45948.356610879629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45948.356610879629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45948.356610879629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45948.356610879629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45948.356610879629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45948.356610879629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45948.356610879629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45948.356610879629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45948.356610879629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45948.356610879629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45948.356610879629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45948.356610879629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45948.356610879629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45948.356610879629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45948.356610879629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45948.356610879629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45948.356610879629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45948.356610879629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45948.356610879629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45948.356610879629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45948.356610879629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45948.356610879629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45948.356610879629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45948.356610879629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45948.356610879629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45948.356610879629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45948.356610879629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45948.356610879629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45948.356610879629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45948.356610879629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45948.356610879629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45948.356610879629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45948.356610879629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45948.356610879629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45948.356610879629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45948.356610879629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45948.356610879629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45948.356610879629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45948.356610879629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45948.356610879629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45948.356610879629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45948.356610879629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45948.356610879629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45948.356610879629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45948.356610879629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45948.356610879629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45948.356610879629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45948.356610879629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45948.356610879629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45948.356610879629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45948.356610879629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45948.356610879629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45948.356610879629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45948.356610879629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45948.356610879629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45948.356610879629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45948.356610879629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45948.356610879629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45948.356610879629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45948.356610879629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45948.356610879629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45948.356610879629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45948.356610879629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45948.356610879629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45948.356610879629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45948.356610879629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45948.356610879629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45948.356610879629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45948.356610879629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45948.356610879629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45948.356610879629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45948.356610879629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45948.356610879629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45948.356610879629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45948.356610879629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45948.356610879629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45948.356610879629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45948.356610879629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45948.356610879629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45948.356610879629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45948.356610879629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45948.356610879629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45948.356610879629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45948.356610879629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45948.356610879629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45948.356610879629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45948.356610879629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45948.356610879629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45948.356610879629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45948.356610879629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45948.356610879629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45948.356610879629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45948.356610879629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45948.356610879629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45948.356610879629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45948.356610879629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45948.356610879629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45948.356610879629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45948.356610879629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45948.356610879629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45948.356610879629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45948.356610879629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45948.356610879629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45948.356610879629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45948.356610879629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45948.356610879629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45948.356610879629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45948.356610879629</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39081</v>
      </c>
      <c r="B2" s="146" t="s">
        <v>5398</v>
      </c>
      <c r="C2" s="145">
        <v>1</v>
      </c>
      <c r="D2" s="146" t="s">
        <v>34463</v>
      </c>
      <c r="E2" s="145" t="s">
        <v>39082</v>
      </c>
      <c r="F2" s="147">
        <v>45926.772847222222</v>
      </c>
      <c r="G2" s="148">
        <f ca="1">IFERROR(NOW()-F2,"-")</f>
        <v>21.583763657406962</v>
      </c>
      <c r="H2" s="149">
        <v>45927.449074074102</v>
      </c>
      <c r="I2" s="146" t="str">
        <f>IFERROR(VLOOKUP(D2,DB!A:F,6,0),"")</f>
        <v>SCECO</v>
      </c>
      <c r="J2" s="146" t="str">
        <f>IFERROR(VLOOKUP(D2,DB!A:G,7,0),"")</f>
        <v>Weak</v>
      </c>
      <c r="K2" s="145" t="s">
        <v>39083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39084</v>
      </c>
      <c r="B3" s="146" t="str">
        <f>IFERROR(VLOOKUP(D3,DB!A:K,11,0),"")</f>
        <v>R6</v>
      </c>
      <c r="C3" s="145">
        <v>1</v>
      </c>
      <c r="D3" s="146" t="s">
        <v>34282</v>
      </c>
      <c r="E3" s="145" t="s">
        <v>38964</v>
      </c>
      <c r="F3" s="149">
        <v>45939.529062499998</v>
      </c>
      <c r="G3" s="148">
        <f ca="1">IFERROR(NOW()-F3,"-")</f>
        <v>8.8275483796314802</v>
      </c>
      <c r="H3" s="149">
        <v>45927.987534722219</v>
      </c>
      <c r="I3" s="146" t="str">
        <f>IFERROR(VLOOKUP(D3,DB!A:F,6,0),"")</f>
        <v>SCECO</v>
      </c>
      <c r="J3" s="146" t="str">
        <f>IFERROR(VLOOKUP(D3,DB!A:G,7,0),"")</f>
        <v>Vandalized</v>
      </c>
      <c r="K3" s="145" t="s">
        <v>39085</v>
      </c>
      <c r="L3" s="146" t="str">
        <f>IFERROR(VLOOKUP(D3,DB!A:I,9,0),"")</f>
        <v>Latis</v>
      </c>
    </row>
    <row r="4" spans="1:16383" ht="31.5" customHeight="1">
      <c r="A4" s="145" t="s">
        <v>39086</v>
      </c>
      <c r="B4" s="145" t="str">
        <f>IFERROR(VLOOKUP(D4,DB!A:K,11,0),"")</f>
        <v>R6</v>
      </c>
      <c r="C4" s="145">
        <v>1</v>
      </c>
      <c r="D4" s="145" t="s">
        <v>32639</v>
      </c>
      <c r="E4" s="145" t="s">
        <v>39082</v>
      </c>
      <c r="F4" s="149">
        <v>45948.076863425929</v>
      </c>
      <c r="G4" s="148">
        <f ca="1">IFERROR(NOW()-F4,"-")</f>
        <v>0.27974745370011078</v>
      </c>
      <c r="H4" s="149">
        <v>45948.058831018519</v>
      </c>
      <c r="I4" s="145" t="str">
        <f>IFERROR(VLOOKUP(D4,DB!A:F,6,0),"")</f>
        <v>SCECO</v>
      </c>
      <c r="J4" s="145" t="str">
        <f>IFERROR(VLOOKUP(D4,DB!A:G,7,0),"")</f>
        <v>Dead+No BB Design</v>
      </c>
      <c r="K4" s="145" t="s">
        <v>39087</v>
      </c>
      <c r="L4" s="145" t="str">
        <f>IFERROR(VLOOKUP(D4,DB!A:I,9,0),"")</f>
        <v>Latis</v>
      </c>
    </row>
    <row r="5" spans="1:16383" ht="31.5" customHeight="1">
      <c r="A5" s="145" t="s">
        <v>39088</v>
      </c>
      <c r="B5" s="145" t="str">
        <f>IFERROR(VLOOKUP(D5,DB!A:K,11,0),"")</f>
        <v>R6</v>
      </c>
      <c r="C5" s="145">
        <v>1</v>
      </c>
      <c r="D5" s="145" t="s">
        <v>32747</v>
      </c>
      <c r="E5" s="145" t="s">
        <v>39082</v>
      </c>
      <c r="F5" s="149">
        <v>45948.159444444442</v>
      </c>
      <c r="G5" s="148">
        <f ca="1">IFERROR(NOW()-F5,"-")</f>
        <v>0.19716643518768251</v>
      </c>
      <c r="H5" s="149">
        <v>45948.092499999999</v>
      </c>
      <c r="I5" s="145" t="str">
        <f>IFERROR(VLOOKUP(D5,DB!A:F,6,0),"")</f>
        <v>SCECO</v>
      </c>
      <c r="J5" s="145" t="str">
        <f>IFERROR(VLOOKUP(D5,DB!A:G,7,0),"")</f>
        <v>In progress</v>
      </c>
      <c r="K5" s="145" t="s">
        <v>39087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39089</v>
      </c>
      <c r="B6" s="145" t="str">
        <f>IFERROR(VLOOKUP(D6,DB!A:K,11,0),"")</f>
        <v>R6</v>
      </c>
      <c r="C6" s="145">
        <v>1</v>
      </c>
      <c r="D6" s="145" t="s">
        <v>33255</v>
      </c>
      <c r="E6" s="145" t="s">
        <v>39082</v>
      </c>
      <c r="F6" s="149">
        <v>45948.216736111113</v>
      </c>
      <c r="G6" s="148">
        <f ca="1">IFERROR(NOW()-F6,"-")</f>
        <v>0.1398747685161652</v>
      </c>
      <c r="H6" s="149">
        <v>45948.065520833334</v>
      </c>
      <c r="I6" s="145" t="str">
        <f>IFERROR(VLOOKUP(D6,DB!A:F,6,0),"")</f>
        <v>SCECO</v>
      </c>
      <c r="J6" s="145" t="str">
        <f>IFERROR(VLOOKUP(D6,DB!A:G,7,0),"")</f>
        <v>Vandalized</v>
      </c>
      <c r="K6" s="145" t="s">
        <v>39087</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45948.356610879629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45948.356610879629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45948.356610879629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45948.356610879629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45948.356610879629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45948.356610879629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45948.356610879629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45948.356610879629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45948.356610879629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45948.356610879629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45948.356610879629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45948.356610879629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45948.356610879629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45948.356610879629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45948.356610879629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45948.356610879629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45948.356610879629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45948.356610879629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45948.356610879629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45948.356610879629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45948.356610879629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45948.356610879629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45948.356610879629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45948.356610879629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45948.356610879629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45948.356610879629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45948.356610879629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45948.356610879629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45948.356610879629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45948.356610879629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45948.356610879629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45948.356610879629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45948.356610879629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45948.356610879629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45948.356610879629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45948.356610879629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45948.356610879629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45948.356610879629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45948.356610879629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45948.356610879629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45948.356610879629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45948.356610879629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45948.356610879629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45948.356610879629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45948.356610879629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45948.356610879629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45948.356610879629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45948.356610879629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45948.356610879629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45948.356610879629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45948.356610879629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45948.356610879629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45948.356610879629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45948.356610879629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45948.356610879629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45948.356610879629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45948.356610879629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45948.356610879629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45948.356610879629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45948.356610879629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45948.356610879629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45948.356610879629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45948.356610879629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45948.356610879629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45948.356610879629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45948.356610879629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45948.356610879629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45948.356610879629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45948.356610879629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45948.356610879629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45948.356610879629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45948.356610879629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45948.356610879629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45948.356610879629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45948.356610879629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45948.356610879629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45948.356610879629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45948.356610879629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45948.356610879629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45948.356610879629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45948.356610879629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45948.356610879629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45948.356610879629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45948.356610879629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45948.356610879629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45948.356610879629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45948.356610879629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45948.356610879629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45948.356610879629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45948.356610879629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45948.356610879629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45948.356610879629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45948.356610879629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2025-10-18T05:33:40Z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